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750" tabRatio="771" activeTab="2"/>
  </bookViews>
  <sheets>
    <sheet name="Championship" sheetId="25" r:id="rId1"/>
    <sheet name="Trophy" sheetId="22" r:id="rId2"/>
    <sheet name="Shield" sheetId="24" r:id="rId3"/>
  </sheets>
  <definedNames>
    <definedName name="_xlnm.Print_Area" localSheetId="0">Championship!$A$1:$N$80</definedName>
    <definedName name="_xlnm.Print_Area" localSheetId="2">Shield!$A$1:$N$78</definedName>
    <definedName name="_xlnm.Print_Area" localSheetId="1">Trophy!$A$1:$N$78</definedName>
  </definedNames>
  <calcPr calcId="162913"/>
</workbook>
</file>

<file path=xl/calcChain.xml><?xml version="1.0" encoding="utf-8"?>
<calcChain xmlns="http://schemas.openxmlformats.org/spreadsheetml/2006/main">
  <c r="E78" i="25" l="1"/>
  <c r="G78" i="25"/>
  <c r="H78" i="25"/>
  <c r="F78" i="25"/>
  <c r="F14" i="25"/>
  <c r="G14" i="25"/>
  <c r="H14" i="25"/>
  <c r="I14" i="25"/>
  <c r="J14" i="25"/>
  <c r="K14" i="25"/>
  <c r="L14" i="25"/>
  <c r="M14" i="25"/>
  <c r="N14" i="25"/>
  <c r="E14" i="25"/>
  <c r="E17" i="25"/>
  <c r="I6" i="25"/>
  <c r="M6" i="25"/>
  <c r="F5" i="25"/>
  <c r="F6" i="25" s="1"/>
  <c r="G5" i="25"/>
  <c r="G6" i="25" s="1"/>
  <c r="H5" i="25"/>
  <c r="H6" i="25" s="1"/>
  <c r="I5" i="25"/>
  <c r="J5" i="25"/>
  <c r="J6" i="25" s="1"/>
  <c r="K5" i="25"/>
  <c r="K6" i="25" s="1"/>
  <c r="L5" i="25"/>
  <c r="L6" i="25" s="1"/>
  <c r="M5" i="25"/>
  <c r="N5" i="25"/>
  <c r="N6" i="25" s="1"/>
  <c r="E47" i="22" l="1"/>
  <c r="E48" i="22" s="1"/>
  <c r="N38" i="24"/>
  <c r="N39" i="24" s="1"/>
  <c r="N5" i="24"/>
  <c r="N6" i="24" s="1"/>
  <c r="L5" i="24"/>
  <c r="L6" i="24" s="1"/>
  <c r="E14" i="24"/>
  <c r="E15" i="24" s="1"/>
  <c r="N15" i="25"/>
  <c r="M15" i="25"/>
  <c r="L15" i="25"/>
  <c r="K15" i="25"/>
  <c r="J15" i="25"/>
  <c r="I15" i="25"/>
  <c r="H15" i="25"/>
  <c r="G15" i="25"/>
  <c r="F15" i="25"/>
  <c r="E15" i="25"/>
  <c r="N68" i="25" l="1"/>
  <c r="H56" i="24"/>
  <c r="E5" i="24"/>
  <c r="N74" i="25" l="1"/>
  <c r="N75" i="25" s="1"/>
  <c r="M74" i="25"/>
  <c r="M75" i="25" s="1"/>
  <c r="L74" i="25"/>
  <c r="L75" i="25" s="1"/>
  <c r="K74" i="25"/>
  <c r="K75" i="25" s="1"/>
  <c r="J74" i="25"/>
  <c r="J75" i="25" s="1"/>
  <c r="I74" i="25"/>
  <c r="I75" i="25" s="1"/>
  <c r="H74" i="25"/>
  <c r="H75" i="25" s="1"/>
  <c r="G74" i="25"/>
  <c r="G75" i="25" s="1"/>
  <c r="F74" i="25"/>
  <c r="F75" i="25" s="1"/>
  <c r="E74" i="25"/>
  <c r="E75" i="25" s="1"/>
  <c r="N71" i="25"/>
  <c r="N72" i="25" s="1"/>
  <c r="M71" i="25"/>
  <c r="M72" i="25" s="1"/>
  <c r="L71" i="25"/>
  <c r="L72" i="25" s="1"/>
  <c r="K71" i="25"/>
  <c r="K72" i="25" s="1"/>
  <c r="J71" i="25"/>
  <c r="J72" i="25" s="1"/>
  <c r="I71" i="25"/>
  <c r="I72" i="25" s="1"/>
  <c r="H71" i="25"/>
  <c r="H72" i="25" s="1"/>
  <c r="G71" i="25"/>
  <c r="G72" i="25" s="1"/>
  <c r="F71" i="25"/>
  <c r="F72" i="25" s="1"/>
  <c r="E71" i="25"/>
  <c r="E72" i="25" s="1"/>
  <c r="N69" i="25"/>
  <c r="M68" i="25"/>
  <c r="M69" i="25" s="1"/>
  <c r="L68" i="25"/>
  <c r="L69" i="25" s="1"/>
  <c r="K68" i="25"/>
  <c r="K69" i="25" s="1"/>
  <c r="J68" i="25"/>
  <c r="J69" i="25" s="1"/>
  <c r="I68" i="25"/>
  <c r="I69" i="25" s="1"/>
  <c r="H68" i="25"/>
  <c r="H69" i="25" s="1"/>
  <c r="G68" i="25"/>
  <c r="G69" i="25" s="1"/>
  <c r="F68" i="25"/>
  <c r="F69" i="25" s="1"/>
  <c r="E68" i="25"/>
  <c r="E69" i="25" s="1"/>
  <c r="N65" i="25"/>
  <c r="N66" i="25" s="1"/>
  <c r="M65" i="25"/>
  <c r="M66" i="25" s="1"/>
  <c r="L65" i="25"/>
  <c r="L66" i="25" s="1"/>
  <c r="K65" i="25"/>
  <c r="K66" i="25" s="1"/>
  <c r="J65" i="25"/>
  <c r="J66" i="25" s="1"/>
  <c r="I65" i="25"/>
  <c r="I66" i="25" s="1"/>
  <c r="H65" i="25"/>
  <c r="H66" i="25" s="1"/>
  <c r="G65" i="25"/>
  <c r="G66" i="25" s="1"/>
  <c r="F65" i="25"/>
  <c r="F66" i="25" s="1"/>
  <c r="E65" i="25"/>
  <c r="E66" i="25" s="1"/>
  <c r="N62" i="25"/>
  <c r="N63" i="25" s="1"/>
  <c r="M62" i="25"/>
  <c r="M63" i="25" s="1"/>
  <c r="L62" i="25"/>
  <c r="L63" i="25" s="1"/>
  <c r="K62" i="25"/>
  <c r="K63" i="25" s="1"/>
  <c r="J62" i="25"/>
  <c r="J63" i="25" s="1"/>
  <c r="I62" i="25"/>
  <c r="I63" i="25" s="1"/>
  <c r="H62" i="25"/>
  <c r="H63" i="25" s="1"/>
  <c r="G62" i="25"/>
  <c r="G63" i="25" s="1"/>
  <c r="F62" i="25"/>
  <c r="F63" i="25" s="1"/>
  <c r="E62" i="25"/>
  <c r="E63" i="25" s="1"/>
  <c r="N59" i="25"/>
  <c r="N60" i="25" s="1"/>
  <c r="M59" i="25"/>
  <c r="M60" i="25" s="1"/>
  <c r="L59" i="25"/>
  <c r="L60" i="25" s="1"/>
  <c r="K59" i="25"/>
  <c r="K60" i="25" s="1"/>
  <c r="J59" i="25"/>
  <c r="J60" i="25" s="1"/>
  <c r="I59" i="25"/>
  <c r="I60" i="25" s="1"/>
  <c r="H59" i="25"/>
  <c r="H60" i="25" s="1"/>
  <c r="G59" i="25"/>
  <c r="G60" i="25" s="1"/>
  <c r="F59" i="25"/>
  <c r="F60" i="25" s="1"/>
  <c r="E59" i="25"/>
  <c r="E60" i="25" s="1"/>
  <c r="N56" i="25"/>
  <c r="N57" i="25" s="1"/>
  <c r="M56" i="25"/>
  <c r="M57" i="25" s="1"/>
  <c r="L56" i="25"/>
  <c r="L57" i="25" s="1"/>
  <c r="K56" i="25"/>
  <c r="K57" i="25" s="1"/>
  <c r="J56" i="25"/>
  <c r="J57" i="25" s="1"/>
  <c r="I56" i="25"/>
  <c r="I57" i="25" s="1"/>
  <c r="H56" i="25"/>
  <c r="H57" i="25" s="1"/>
  <c r="G56" i="25"/>
  <c r="G57" i="25" s="1"/>
  <c r="F56" i="25"/>
  <c r="F57" i="25" s="1"/>
  <c r="E56" i="25"/>
  <c r="E57" i="25" s="1"/>
  <c r="N53" i="25"/>
  <c r="N54" i="25" s="1"/>
  <c r="M53" i="25"/>
  <c r="M54" i="25" s="1"/>
  <c r="L53" i="25"/>
  <c r="L54" i="25" s="1"/>
  <c r="K53" i="25"/>
  <c r="K54" i="25" s="1"/>
  <c r="J53" i="25"/>
  <c r="J54" i="25" s="1"/>
  <c r="I53" i="25"/>
  <c r="I54" i="25" s="1"/>
  <c r="H53" i="25"/>
  <c r="H54" i="25" s="1"/>
  <c r="G53" i="25"/>
  <c r="G54" i="25" s="1"/>
  <c r="F53" i="25"/>
  <c r="F54" i="25" s="1"/>
  <c r="E53" i="25"/>
  <c r="E54" i="25" s="1"/>
  <c r="N50" i="25"/>
  <c r="N51" i="25" s="1"/>
  <c r="M50" i="25"/>
  <c r="M51" i="25" s="1"/>
  <c r="L50" i="25"/>
  <c r="L51" i="25" s="1"/>
  <c r="K50" i="25"/>
  <c r="K51" i="25" s="1"/>
  <c r="J50" i="25"/>
  <c r="J51" i="25" s="1"/>
  <c r="I50" i="25"/>
  <c r="I51" i="25" s="1"/>
  <c r="H50" i="25"/>
  <c r="H51" i="25" s="1"/>
  <c r="G50" i="25"/>
  <c r="G51" i="25" s="1"/>
  <c r="F50" i="25"/>
  <c r="F51" i="25" s="1"/>
  <c r="E50" i="25"/>
  <c r="E51" i="25" s="1"/>
  <c r="N47" i="25"/>
  <c r="N48" i="25" s="1"/>
  <c r="M47" i="25"/>
  <c r="M48" i="25" s="1"/>
  <c r="L47" i="25"/>
  <c r="L48" i="25" s="1"/>
  <c r="K47" i="25"/>
  <c r="K48" i="25" s="1"/>
  <c r="J47" i="25"/>
  <c r="J48" i="25" s="1"/>
  <c r="I47" i="25"/>
  <c r="I48" i="25" s="1"/>
  <c r="H47" i="25"/>
  <c r="H48" i="25" s="1"/>
  <c r="G47" i="25"/>
  <c r="G48" i="25" s="1"/>
  <c r="F47" i="25"/>
  <c r="F48" i="25" s="1"/>
  <c r="E47" i="25"/>
  <c r="E48" i="25" s="1"/>
  <c r="N44" i="25"/>
  <c r="N45" i="25" s="1"/>
  <c r="M44" i="25"/>
  <c r="M45" i="25" s="1"/>
  <c r="L44" i="25"/>
  <c r="L45" i="25" s="1"/>
  <c r="K44" i="25"/>
  <c r="K45" i="25" s="1"/>
  <c r="J44" i="25"/>
  <c r="J45" i="25" s="1"/>
  <c r="I44" i="25"/>
  <c r="I45" i="25" s="1"/>
  <c r="H44" i="25"/>
  <c r="H45" i="25" s="1"/>
  <c r="G44" i="25"/>
  <c r="G45" i="25" s="1"/>
  <c r="F44" i="25"/>
  <c r="F45" i="25" s="1"/>
  <c r="E44" i="25"/>
  <c r="E45" i="25" s="1"/>
  <c r="N41" i="25"/>
  <c r="N42" i="25" s="1"/>
  <c r="M41" i="25"/>
  <c r="M42" i="25" s="1"/>
  <c r="L41" i="25"/>
  <c r="L42" i="25" s="1"/>
  <c r="K41" i="25"/>
  <c r="K42" i="25" s="1"/>
  <c r="J41" i="25"/>
  <c r="J42" i="25" s="1"/>
  <c r="I41" i="25"/>
  <c r="I42" i="25" s="1"/>
  <c r="H41" i="25"/>
  <c r="H42" i="25" s="1"/>
  <c r="G41" i="25"/>
  <c r="G42" i="25" s="1"/>
  <c r="F41" i="25"/>
  <c r="F42" i="25" s="1"/>
  <c r="E41" i="25"/>
  <c r="E42" i="25" s="1"/>
  <c r="N38" i="25"/>
  <c r="N39" i="25" s="1"/>
  <c r="M38" i="25"/>
  <c r="M39" i="25" s="1"/>
  <c r="L38" i="25"/>
  <c r="L39" i="25" s="1"/>
  <c r="K38" i="25"/>
  <c r="K39" i="25" s="1"/>
  <c r="J38" i="25"/>
  <c r="J39" i="25" s="1"/>
  <c r="I38" i="25"/>
  <c r="I39" i="25" s="1"/>
  <c r="H38" i="25"/>
  <c r="H39" i="25" s="1"/>
  <c r="G38" i="25"/>
  <c r="G39" i="25" s="1"/>
  <c r="F38" i="25"/>
  <c r="F39" i="25" s="1"/>
  <c r="E38" i="25"/>
  <c r="E39" i="25" s="1"/>
  <c r="N35" i="25"/>
  <c r="N36" i="25" s="1"/>
  <c r="M35" i="25"/>
  <c r="M36" i="25" s="1"/>
  <c r="L35" i="25"/>
  <c r="L36" i="25" s="1"/>
  <c r="K35" i="25"/>
  <c r="K36" i="25" s="1"/>
  <c r="J35" i="25"/>
  <c r="J36" i="25" s="1"/>
  <c r="I35" i="25"/>
  <c r="I36" i="25" s="1"/>
  <c r="H35" i="25"/>
  <c r="H36" i="25" s="1"/>
  <c r="G35" i="25"/>
  <c r="G36" i="25" s="1"/>
  <c r="F35" i="25"/>
  <c r="F36" i="25" s="1"/>
  <c r="E35" i="25"/>
  <c r="E36" i="25" s="1"/>
  <c r="N32" i="25"/>
  <c r="N33" i="25" s="1"/>
  <c r="M32" i="25"/>
  <c r="M33" i="25" s="1"/>
  <c r="L32" i="25"/>
  <c r="L33" i="25" s="1"/>
  <c r="K32" i="25"/>
  <c r="K33" i="25" s="1"/>
  <c r="J32" i="25"/>
  <c r="J33" i="25" s="1"/>
  <c r="I32" i="25"/>
  <c r="I33" i="25" s="1"/>
  <c r="H32" i="25"/>
  <c r="H33" i="25" s="1"/>
  <c r="G32" i="25"/>
  <c r="G33" i="25" s="1"/>
  <c r="F32" i="25"/>
  <c r="F33" i="25" s="1"/>
  <c r="E32" i="25"/>
  <c r="E33" i="25" s="1"/>
  <c r="N29" i="25"/>
  <c r="N30" i="25" s="1"/>
  <c r="M29" i="25"/>
  <c r="M30" i="25" s="1"/>
  <c r="L29" i="25"/>
  <c r="L30" i="25" s="1"/>
  <c r="K29" i="25"/>
  <c r="K30" i="25" s="1"/>
  <c r="J29" i="25"/>
  <c r="J30" i="25" s="1"/>
  <c r="I29" i="25"/>
  <c r="I30" i="25" s="1"/>
  <c r="H29" i="25"/>
  <c r="H30" i="25" s="1"/>
  <c r="G29" i="25"/>
  <c r="G30" i="25" s="1"/>
  <c r="F29" i="25"/>
  <c r="F30" i="25" s="1"/>
  <c r="E29" i="25"/>
  <c r="E30" i="25" s="1"/>
  <c r="N26" i="25"/>
  <c r="N27" i="25" s="1"/>
  <c r="M26" i="25"/>
  <c r="M27" i="25" s="1"/>
  <c r="L26" i="25"/>
  <c r="L27" i="25" s="1"/>
  <c r="K26" i="25"/>
  <c r="K27" i="25" s="1"/>
  <c r="J26" i="25"/>
  <c r="J27" i="25" s="1"/>
  <c r="I26" i="25"/>
  <c r="I27" i="25" s="1"/>
  <c r="H26" i="25"/>
  <c r="H27" i="25" s="1"/>
  <c r="G26" i="25"/>
  <c r="G27" i="25" s="1"/>
  <c r="F26" i="25"/>
  <c r="F27" i="25" s="1"/>
  <c r="E26" i="25"/>
  <c r="E27" i="25" s="1"/>
  <c r="N23" i="25"/>
  <c r="N24" i="25" s="1"/>
  <c r="M23" i="25"/>
  <c r="M24" i="25" s="1"/>
  <c r="L23" i="25"/>
  <c r="L24" i="25" s="1"/>
  <c r="K23" i="25"/>
  <c r="K24" i="25" s="1"/>
  <c r="J23" i="25"/>
  <c r="J24" i="25" s="1"/>
  <c r="I23" i="25"/>
  <c r="I24" i="25" s="1"/>
  <c r="H23" i="25"/>
  <c r="H24" i="25" s="1"/>
  <c r="G23" i="25"/>
  <c r="G24" i="25" s="1"/>
  <c r="F23" i="25"/>
  <c r="F24" i="25" s="1"/>
  <c r="E23" i="25"/>
  <c r="E24" i="25" s="1"/>
  <c r="N20" i="25"/>
  <c r="N21" i="25" s="1"/>
  <c r="M20" i="25"/>
  <c r="M21" i="25" s="1"/>
  <c r="L20" i="25"/>
  <c r="L21" i="25" s="1"/>
  <c r="K20" i="25"/>
  <c r="K21" i="25" s="1"/>
  <c r="J20" i="25"/>
  <c r="J21" i="25" s="1"/>
  <c r="I20" i="25"/>
  <c r="I21" i="25" s="1"/>
  <c r="H20" i="25"/>
  <c r="H21" i="25" s="1"/>
  <c r="G20" i="25"/>
  <c r="G21" i="25" s="1"/>
  <c r="F20" i="25"/>
  <c r="F21" i="25" s="1"/>
  <c r="E20" i="25"/>
  <c r="E21" i="25" s="1"/>
  <c r="N17" i="25"/>
  <c r="N18" i="25" s="1"/>
  <c r="M17" i="25"/>
  <c r="M18" i="25" s="1"/>
  <c r="L17" i="25"/>
  <c r="L18" i="25" s="1"/>
  <c r="K17" i="25"/>
  <c r="K18" i="25" s="1"/>
  <c r="J17" i="25"/>
  <c r="J18" i="25" s="1"/>
  <c r="I17" i="25"/>
  <c r="I18" i="25" s="1"/>
  <c r="H17" i="25"/>
  <c r="H18" i="25" s="1"/>
  <c r="G17" i="25"/>
  <c r="G18" i="25" s="1"/>
  <c r="F17" i="25"/>
  <c r="F18" i="25" s="1"/>
  <c r="E18" i="25"/>
  <c r="N11" i="25"/>
  <c r="N12" i="25" s="1"/>
  <c r="M11" i="25"/>
  <c r="M12" i="25" s="1"/>
  <c r="L11" i="25"/>
  <c r="L12" i="25" s="1"/>
  <c r="K11" i="25"/>
  <c r="K12" i="25" s="1"/>
  <c r="J11" i="25"/>
  <c r="J12" i="25" s="1"/>
  <c r="I11" i="25"/>
  <c r="I12" i="25" s="1"/>
  <c r="H11" i="25"/>
  <c r="H12" i="25" s="1"/>
  <c r="G11" i="25"/>
  <c r="G12" i="25" s="1"/>
  <c r="F11" i="25"/>
  <c r="F12" i="25" s="1"/>
  <c r="E11" i="25"/>
  <c r="E12" i="25" s="1"/>
  <c r="N8" i="25"/>
  <c r="N9" i="25" s="1"/>
  <c r="M8" i="25"/>
  <c r="M9" i="25" s="1"/>
  <c r="L8" i="25"/>
  <c r="L9" i="25" s="1"/>
  <c r="K8" i="25"/>
  <c r="K9" i="25" s="1"/>
  <c r="J8" i="25"/>
  <c r="J9" i="25" s="1"/>
  <c r="I8" i="25"/>
  <c r="I9" i="25" s="1"/>
  <c r="H8" i="25"/>
  <c r="H9" i="25" s="1"/>
  <c r="G8" i="25"/>
  <c r="G9" i="25" s="1"/>
  <c r="F8" i="25"/>
  <c r="F9" i="25" s="1"/>
  <c r="E8" i="25"/>
  <c r="E9" i="25" s="1"/>
  <c r="E5" i="25"/>
  <c r="E6" i="25" s="1"/>
  <c r="N74" i="24"/>
  <c r="N75" i="24" s="1"/>
  <c r="M74" i="24"/>
  <c r="M75" i="24" s="1"/>
  <c r="L74" i="24"/>
  <c r="L75" i="24" s="1"/>
  <c r="K74" i="24"/>
  <c r="K75" i="24" s="1"/>
  <c r="J74" i="24"/>
  <c r="J75" i="24" s="1"/>
  <c r="I74" i="24"/>
  <c r="I75" i="24" s="1"/>
  <c r="H74" i="24"/>
  <c r="H75" i="24" s="1"/>
  <c r="G74" i="24"/>
  <c r="G75" i="24" s="1"/>
  <c r="F74" i="24"/>
  <c r="F75" i="24" s="1"/>
  <c r="E74" i="24"/>
  <c r="E75" i="24" s="1"/>
  <c r="N71" i="24"/>
  <c r="N72" i="24" s="1"/>
  <c r="M71" i="24"/>
  <c r="M72" i="24" s="1"/>
  <c r="L71" i="24"/>
  <c r="L72" i="24" s="1"/>
  <c r="K71" i="24"/>
  <c r="K72" i="24" s="1"/>
  <c r="J71" i="24"/>
  <c r="J72" i="24" s="1"/>
  <c r="I71" i="24"/>
  <c r="I72" i="24" s="1"/>
  <c r="H71" i="24"/>
  <c r="H72" i="24" s="1"/>
  <c r="G71" i="24"/>
  <c r="G72" i="24" s="1"/>
  <c r="F71" i="24"/>
  <c r="F72" i="24" s="1"/>
  <c r="E71" i="24"/>
  <c r="E72" i="24" s="1"/>
  <c r="N68" i="24"/>
  <c r="N69" i="24" s="1"/>
  <c r="M68" i="24"/>
  <c r="M69" i="24" s="1"/>
  <c r="L68" i="24"/>
  <c r="L69" i="24" s="1"/>
  <c r="K68" i="24"/>
  <c r="K69" i="24" s="1"/>
  <c r="J68" i="24"/>
  <c r="J69" i="24" s="1"/>
  <c r="I68" i="24"/>
  <c r="I69" i="24" s="1"/>
  <c r="H68" i="24"/>
  <c r="H69" i="24" s="1"/>
  <c r="G68" i="24"/>
  <c r="G69" i="24" s="1"/>
  <c r="F68" i="24"/>
  <c r="F69" i="24" s="1"/>
  <c r="E68" i="24"/>
  <c r="E69" i="24" s="1"/>
  <c r="N65" i="24"/>
  <c r="N66" i="24" s="1"/>
  <c r="M65" i="24"/>
  <c r="M66" i="24" s="1"/>
  <c r="L65" i="24"/>
  <c r="L66" i="24" s="1"/>
  <c r="K65" i="24"/>
  <c r="K66" i="24" s="1"/>
  <c r="J65" i="24"/>
  <c r="J66" i="24" s="1"/>
  <c r="I65" i="24"/>
  <c r="I66" i="24" s="1"/>
  <c r="H65" i="24"/>
  <c r="H66" i="24" s="1"/>
  <c r="G65" i="24"/>
  <c r="G66" i="24" s="1"/>
  <c r="F65" i="24"/>
  <c r="F66" i="24" s="1"/>
  <c r="E65" i="24"/>
  <c r="E66" i="24" s="1"/>
  <c r="M62" i="24"/>
  <c r="M63" i="24" s="1"/>
  <c r="L62" i="24"/>
  <c r="L63" i="24" s="1"/>
  <c r="K62" i="24"/>
  <c r="K63" i="24" s="1"/>
  <c r="J62" i="24"/>
  <c r="J63" i="24" s="1"/>
  <c r="I62" i="24"/>
  <c r="I63" i="24" s="1"/>
  <c r="H62" i="24"/>
  <c r="H63" i="24" s="1"/>
  <c r="G62" i="24"/>
  <c r="G63" i="24" s="1"/>
  <c r="F62" i="24"/>
  <c r="F63" i="24" s="1"/>
  <c r="E62" i="24"/>
  <c r="E63" i="24" s="1"/>
  <c r="N59" i="24"/>
  <c r="N60" i="24" s="1"/>
  <c r="M59" i="24"/>
  <c r="M60" i="24" s="1"/>
  <c r="L59" i="24"/>
  <c r="L60" i="24" s="1"/>
  <c r="K59" i="24"/>
  <c r="K60" i="24" s="1"/>
  <c r="J59" i="24"/>
  <c r="J60" i="24" s="1"/>
  <c r="I59" i="24"/>
  <c r="I60" i="24" s="1"/>
  <c r="H59" i="24"/>
  <c r="H60" i="24" s="1"/>
  <c r="G59" i="24"/>
  <c r="G60" i="24" s="1"/>
  <c r="F59" i="24"/>
  <c r="F60" i="24" s="1"/>
  <c r="E59" i="24"/>
  <c r="E60" i="24" s="1"/>
  <c r="N56" i="24"/>
  <c r="N57" i="24" s="1"/>
  <c r="M56" i="24"/>
  <c r="M57" i="24" s="1"/>
  <c r="L56" i="24"/>
  <c r="L57" i="24" s="1"/>
  <c r="K56" i="24"/>
  <c r="K57" i="24" s="1"/>
  <c r="J56" i="24"/>
  <c r="J57" i="24" s="1"/>
  <c r="I56" i="24"/>
  <c r="I57" i="24" s="1"/>
  <c r="H57" i="24"/>
  <c r="G56" i="24"/>
  <c r="G57" i="24" s="1"/>
  <c r="F56" i="24"/>
  <c r="F57" i="24" s="1"/>
  <c r="E56" i="24"/>
  <c r="E57" i="24" s="1"/>
  <c r="N53" i="24"/>
  <c r="N54" i="24" s="1"/>
  <c r="M53" i="24"/>
  <c r="M54" i="24" s="1"/>
  <c r="L53" i="24"/>
  <c r="L54" i="24" s="1"/>
  <c r="K53" i="24"/>
  <c r="K54" i="24" s="1"/>
  <c r="J53" i="24"/>
  <c r="J54" i="24" s="1"/>
  <c r="I53" i="24"/>
  <c r="I54" i="24" s="1"/>
  <c r="H53" i="24"/>
  <c r="H54" i="24" s="1"/>
  <c r="G53" i="24"/>
  <c r="G54" i="24" s="1"/>
  <c r="F53" i="24"/>
  <c r="F54" i="24" s="1"/>
  <c r="E53" i="24"/>
  <c r="E54" i="24" s="1"/>
  <c r="N50" i="24"/>
  <c r="N51" i="24" s="1"/>
  <c r="M50" i="24"/>
  <c r="M51" i="24" s="1"/>
  <c r="L50" i="24"/>
  <c r="L51" i="24" s="1"/>
  <c r="K50" i="24"/>
  <c r="K51" i="24" s="1"/>
  <c r="J50" i="24"/>
  <c r="J51" i="24" s="1"/>
  <c r="I50" i="24"/>
  <c r="I51" i="24" s="1"/>
  <c r="H50" i="24"/>
  <c r="H51" i="24" s="1"/>
  <c r="G50" i="24"/>
  <c r="G51" i="24" s="1"/>
  <c r="F50" i="24"/>
  <c r="F51" i="24" s="1"/>
  <c r="E50" i="24"/>
  <c r="E51" i="24" s="1"/>
  <c r="N47" i="24"/>
  <c r="N48" i="24" s="1"/>
  <c r="M47" i="24"/>
  <c r="M48" i="24" s="1"/>
  <c r="L47" i="24"/>
  <c r="L48" i="24" s="1"/>
  <c r="K47" i="24"/>
  <c r="K48" i="24" s="1"/>
  <c r="J47" i="24"/>
  <c r="J48" i="24" s="1"/>
  <c r="I47" i="24"/>
  <c r="I48" i="24" s="1"/>
  <c r="H47" i="24"/>
  <c r="H48" i="24" s="1"/>
  <c r="G47" i="24"/>
  <c r="G48" i="24" s="1"/>
  <c r="F47" i="24"/>
  <c r="F48" i="24" s="1"/>
  <c r="E47" i="24"/>
  <c r="E48" i="24" s="1"/>
  <c r="N44" i="24"/>
  <c r="N45" i="24" s="1"/>
  <c r="M44" i="24"/>
  <c r="M45" i="24" s="1"/>
  <c r="L44" i="24"/>
  <c r="L45" i="24" s="1"/>
  <c r="K44" i="24"/>
  <c r="K45" i="24" s="1"/>
  <c r="J44" i="24"/>
  <c r="J45" i="24" s="1"/>
  <c r="I44" i="24"/>
  <c r="I45" i="24" s="1"/>
  <c r="H44" i="24"/>
  <c r="H45" i="24" s="1"/>
  <c r="G44" i="24"/>
  <c r="G45" i="24" s="1"/>
  <c r="F44" i="24"/>
  <c r="F45" i="24" s="1"/>
  <c r="E44" i="24"/>
  <c r="E45" i="24" s="1"/>
  <c r="N41" i="24"/>
  <c r="N42" i="24" s="1"/>
  <c r="M41" i="24"/>
  <c r="M42" i="24" s="1"/>
  <c r="L41" i="24"/>
  <c r="L42" i="24" s="1"/>
  <c r="K41" i="24"/>
  <c r="K42" i="24" s="1"/>
  <c r="J41" i="24"/>
  <c r="J42" i="24" s="1"/>
  <c r="I41" i="24"/>
  <c r="I42" i="24" s="1"/>
  <c r="H41" i="24"/>
  <c r="H42" i="24" s="1"/>
  <c r="G41" i="24"/>
  <c r="G42" i="24" s="1"/>
  <c r="F41" i="24"/>
  <c r="F42" i="24" s="1"/>
  <c r="E41" i="24"/>
  <c r="E42" i="24" s="1"/>
  <c r="M38" i="24"/>
  <c r="M39" i="24" s="1"/>
  <c r="L38" i="24"/>
  <c r="L39" i="24" s="1"/>
  <c r="K38" i="24"/>
  <c r="K39" i="24" s="1"/>
  <c r="J38" i="24"/>
  <c r="J39" i="24" s="1"/>
  <c r="I38" i="24"/>
  <c r="I39" i="24" s="1"/>
  <c r="H38" i="24"/>
  <c r="H39" i="24" s="1"/>
  <c r="G38" i="24"/>
  <c r="G39" i="24" s="1"/>
  <c r="F38" i="24"/>
  <c r="F39" i="24" s="1"/>
  <c r="E38" i="24"/>
  <c r="E39" i="24" s="1"/>
  <c r="N35" i="24"/>
  <c r="N36" i="24" s="1"/>
  <c r="M35" i="24"/>
  <c r="M36" i="24" s="1"/>
  <c r="L35" i="24"/>
  <c r="L36" i="24" s="1"/>
  <c r="K35" i="24"/>
  <c r="K36" i="24" s="1"/>
  <c r="J35" i="24"/>
  <c r="J36" i="24" s="1"/>
  <c r="I35" i="24"/>
  <c r="I36" i="24" s="1"/>
  <c r="H35" i="24"/>
  <c r="H36" i="24" s="1"/>
  <c r="G35" i="24"/>
  <c r="G36" i="24" s="1"/>
  <c r="F35" i="24"/>
  <c r="F36" i="24" s="1"/>
  <c r="E35" i="24"/>
  <c r="E36" i="24" s="1"/>
  <c r="N32" i="24"/>
  <c r="N33" i="24" s="1"/>
  <c r="M32" i="24"/>
  <c r="M33" i="24" s="1"/>
  <c r="L32" i="24"/>
  <c r="L33" i="24" s="1"/>
  <c r="K32" i="24"/>
  <c r="K33" i="24" s="1"/>
  <c r="J32" i="24"/>
  <c r="J33" i="24" s="1"/>
  <c r="I32" i="24"/>
  <c r="I33" i="24" s="1"/>
  <c r="H32" i="24"/>
  <c r="H33" i="24" s="1"/>
  <c r="G32" i="24"/>
  <c r="G33" i="24" s="1"/>
  <c r="F32" i="24"/>
  <c r="F33" i="24" s="1"/>
  <c r="E32" i="24"/>
  <c r="E33" i="24" s="1"/>
  <c r="N29" i="24"/>
  <c r="N30" i="24" s="1"/>
  <c r="M29" i="24"/>
  <c r="M30" i="24" s="1"/>
  <c r="L29" i="24"/>
  <c r="L30" i="24" s="1"/>
  <c r="K29" i="24"/>
  <c r="K30" i="24" s="1"/>
  <c r="J29" i="24"/>
  <c r="J30" i="24" s="1"/>
  <c r="I29" i="24"/>
  <c r="I30" i="24" s="1"/>
  <c r="H29" i="24"/>
  <c r="H30" i="24" s="1"/>
  <c r="G29" i="24"/>
  <c r="G30" i="24" s="1"/>
  <c r="F29" i="24"/>
  <c r="F30" i="24" s="1"/>
  <c r="E29" i="24"/>
  <c r="E30" i="24" s="1"/>
  <c r="N26" i="24"/>
  <c r="N27" i="24" s="1"/>
  <c r="M26" i="24"/>
  <c r="M27" i="24" s="1"/>
  <c r="L26" i="24"/>
  <c r="L27" i="24" s="1"/>
  <c r="K26" i="24"/>
  <c r="K27" i="24" s="1"/>
  <c r="J26" i="24"/>
  <c r="J27" i="24" s="1"/>
  <c r="I26" i="24"/>
  <c r="I27" i="24" s="1"/>
  <c r="H26" i="24"/>
  <c r="H27" i="24" s="1"/>
  <c r="G26" i="24"/>
  <c r="G27" i="24" s="1"/>
  <c r="F26" i="24"/>
  <c r="F27" i="24" s="1"/>
  <c r="E26" i="24"/>
  <c r="E27" i="24" s="1"/>
  <c r="N23" i="24"/>
  <c r="N24" i="24" s="1"/>
  <c r="M23" i="24"/>
  <c r="M24" i="24" s="1"/>
  <c r="L23" i="24"/>
  <c r="L24" i="24" s="1"/>
  <c r="K23" i="24"/>
  <c r="K24" i="24" s="1"/>
  <c r="J23" i="24"/>
  <c r="J24" i="24" s="1"/>
  <c r="I23" i="24"/>
  <c r="I24" i="24" s="1"/>
  <c r="H23" i="24"/>
  <c r="H24" i="24" s="1"/>
  <c r="G23" i="24"/>
  <c r="G24" i="24" s="1"/>
  <c r="F23" i="24"/>
  <c r="F24" i="24" s="1"/>
  <c r="E23" i="24"/>
  <c r="E24" i="24" s="1"/>
  <c r="N20" i="24"/>
  <c r="N21" i="24" s="1"/>
  <c r="M20" i="24"/>
  <c r="M21" i="24" s="1"/>
  <c r="L20" i="24"/>
  <c r="L21" i="24" s="1"/>
  <c r="K20" i="24"/>
  <c r="K21" i="24" s="1"/>
  <c r="J20" i="24"/>
  <c r="J21" i="24" s="1"/>
  <c r="I20" i="24"/>
  <c r="I21" i="24" s="1"/>
  <c r="H20" i="24"/>
  <c r="H21" i="24" s="1"/>
  <c r="G20" i="24"/>
  <c r="G21" i="24" s="1"/>
  <c r="F20" i="24"/>
  <c r="F21" i="24" s="1"/>
  <c r="E20" i="24"/>
  <c r="E21" i="24" s="1"/>
  <c r="N17" i="24"/>
  <c r="N18" i="24" s="1"/>
  <c r="M17" i="24"/>
  <c r="M18" i="24" s="1"/>
  <c r="L17" i="24"/>
  <c r="L18" i="24" s="1"/>
  <c r="K17" i="24"/>
  <c r="K18" i="24" s="1"/>
  <c r="J17" i="24"/>
  <c r="J18" i="24" s="1"/>
  <c r="I17" i="24"/>
  <c r="I18" i="24" s="1"/>
  <c r="H17" i="24"/>
  <c r="H18" i="24" s="1"/>
  <c r="G17" i="24"/>
  <c r="G18" i="24" s="1"/>
  <c r="F17" i="24"/>
  <c r="F18" i="24" s="1"/>
  <c r="E17" i="24"/>
  <c r="E18" i="24" s="1"/>
  <c r="N14" i="24"/>
  <c r="N15" i="24" s="1"/>
  <c r="M14" i="24"/>
  <c r="M15" i="24" s="1"/>
  <c r="L14" i="24"/>
  <c r="L15" i="24" s="1"/>
  <c r="K14" i="24"/>
  <c r="K15" i="24" s="1"/>
  <c r="J14" i="24"/>
  <c r="J15" i="24" s="1"/>
  <c r="I14" i="24"/>
  <c r="I15" i="24" s="1"/>
  <c r="H14" i="24"/>
  <c r="H15" i="24" s="1"/>
  <c r="G14" i="24"/>
  <c r="G15" i="24" s="1"/>
  <c r="F14" i="24"/>
  <c r="F15" i="24" s="1"/>
  <c r="N11" i="24"/>
  <c r="N12" i="24" s="1"/>
  <c r="M11" i="24"/>
  <c r="M12" i="24" s="1"/>
  <c r="L11" i="24"/>
  <c r="L12" i="24" s="1"/>
  <c r="K11" i="24"/>
  <c r="K12" i="24" s="1"/>
  <c r="J11" i="24"/>
  <c r="J12" i="24" s="1"/>
  <c r="I11" i="24"/>
  <c r="I12" i="24" s="1"/>
  <c r="H11" i="24"/>
  <c r="H12" i="24" s="1"/>
  <c r="G11" i="24"/>
  <c r="G12" i="24" s="1"/>
  <c r="F11" i="24"/>
  <c r="F12" i="24" s="1"/>
  <c r="E11" i="24"/>
  <c r="E12" i="24" s="1"/>
  <c r="N8" i="24"/>
  <c r="N9" i="24" s="1"/>
  <c r="M8" i="24"/>
  <c r="M9" i="24" s="1"/>
  <c r="L8" i="24"/>
  <c r="L9" i="24" s="1"/>
  <c r="K8" i="24"/>
  <c r="K9" i="24" s="1"/>
  <c r="J8" i="24"/>
  <c r="J9" i="24" s="1"/>
  <c r="I8" i="24"/>
  <c r="I9" i="24" s="1"/>
  <c r="H8" i="24"/>
  <c r="H9" i="24" s="1"/>
  <c r="G8" i="24"/>
  <c r="G9" i="24" s="1"/>
  <c r="F8" i="24"/>
  <c r="F9" i="24" s="1"/>
  <c r="E8" i="24"/>
  <c r="E9" i="24" s="1"/>
  <c r="E6" i="24"/>
  <c r="M5" i="24"/>
  <c r="M6" i="24" s="1"/>
  <c r="K5" i="24"/>
  <c r="K6" i="24" s="1"/>
  <c r="J5" i="24"/>
  <c r="J6" i="24" s="1"/>
  <c r="I5" i="24"/>
  <c r="I6" i="24" s="1"/>
  <c r="H5" i="24"/>
  <c r="H6" i="24" s="1"/>
  <c r="G5" i="24"/>
  <c r="G6" i="24" s="1"/>
  <c r="F5" i="24"/>
  <c r="F6" i="24" s="1"/>
  <c r="M74" i="22"/>
  <c r="M75" i="22" s="1"/>
  <c r="N74" i="22"/>
  <c r="N75" i="22" s="1"/>
  <c r="M71" i="22"/>
  <c r="M72" i="22" s="1"/>
  <c r="N71" i="22"/>
  <c r="N72" i="22" s="1"/>
  <c r="M68" i="22"/>
  <c r="M69" i="22" s="1"/>
  <c r="N68" i="22"/>
  <c r="N69" i="22" s="1"/>
  <c r="M65" i="22"/>
  <c r="M66" i="22" s="1"/>
  <c r="N65" i="22"/>
  <c r="N66" i="22" s="1"/>
  <c r="M62" i="22"/>
  <c r="M63" i="22" s="1"/>
  <c r="N62" i="22"/>
  <c r="N63" i="22" s="1"/>
  <c r="M59" i="22"/>
  <c r="M60" i="22" s="1"/>
  <c r="N59" i="22"/>
  <c r="N60" i="22" s="1"/>
  <c r="M56" i="22"/>
  <c r="M57" i="22" s="1"/>
  <c r="N56" i="22"/>
  <c r="N57" i="22" s="1"/>
  <c r="M53" i="22"/>
  <c r="M54" i="22" s="1"/>
  <c r="N53" i="22"/>
  <c r="N54" i="22" s="1"/>
  <c r="M50" i="22"/>
  <c r="M51" i="22" s="1"/>
  <c r="N50" i="22"/>
  <c r="N51" i="22" s="1"/>
  <c r="M47" i="22"/>
  <c r="M48" i="22" s="1"/>
  <c r="N47" i="22"/>
  <c r="N48" i="22" s="1"/>
  <c r="M44" i="22"/>
  <c r="M45" i="22" s="1"/>
  <c r="N44" i="22"/>
  <c r="N45" i="22" s="1"/>
  <c r="M41" i="22"/>
  <c r="M42" i="22" s="1"/>
  <c r="N41" i="22"/>
  <c r="N42" i="22" s="1"/>
  <c r="M38" i="22"/>
  <c r="M39" i="22" s="1"/>
  <c r="N38" i="22"/>
  <c r="N39" i="22" s="1"/>
  <c r="M35" i="22"/>
  <c r="M36" i="22" s="1"/>
  <c r="N35" i="22"/>
  <c r="N36" i="22" s="1"/>
  <c r="M32" i="22"/>
  <c r="M33" i="22" s="1"/>
  <c r="N32" i="22"/>
  <c r="N33" i="22" s="1"/>
  <c r="M29" i="22"/>
  <c r="M30" i="22" s="1"/>
  <c r="N29" i="22"/>
  <c r="N30" i="22" s="1"/>
  <c r="M26" i="22"/>
  <c r="M27" i="22" s="1"/>
  <c r="N26" i="22"/>
  <c r="N27" i="22" s="1"/>
  <c r="M23" i="22"/>
  <c r="M24" i="22" s="1"/>
  <c r="N23" i="22"/>
  <c r="N24" i="22" s="1"/>
  <c r="M20" i="22"/>
  <c r="M21" i="22" s="1"/>
  <c r="N20" i="22"/>
  <c r="N21" i="22" s="1"/>
  <c r="M17" i="22"/>
  <c r="M18" i="22" s="1"/>
  <c r="N17" i="22"/>
  <c r="N18" i="22" s="1"/>
  <c r="M14" i="22"/>
  <c r="M15" i="22" s="1"/>
  <c r="N14" i="22"/>
  <c r="N15" i="22" s="1"/>
  <c r="M11" i="22"/>
  <c r="M12" i="22" s="1"/>
  <c r="N11" i="22"/>
  <c r="N12" i="22" s="1"/>
  <c r="M8" i="22"/>
  <c r="M9" i="22" s="1"/>
  <c r="N8" i="22"/>
  <c r="N9" i="22" s="1"/>
  <c r="F5" i="22"/>
  <c r="F6" i="22" s="1"/>
  <c r="G5" i="22"/>
  <c r="G6" i="22" s="1"/>
  <c r="H5" i="22"/>
  <c r="H6" i="22" s="1"/>
  <c r="I5" i="22"/>
  <c r="I6" i="22" s="1"/>
  <c r="J5" i="22"/>
  <c r="J6" i="22" s="1"/>
  <c r="K5" i="22"/>
  <c r="K6" i="22" s="1"/>
  <c r="L5" i="22"/>
  <c r="L6" i="22" s="1"/>
  <c r="M5" i="22"/>
  <c r="M6" i="22" s="1"/>
  <c r="N5" i="22"/>
  <c r="N6" i="22" s="1"/>
  <c r="L74" i="22"/>
  <c r="L75" i="22" s="1"/>
  <c r="L71" i="22"/>
  <c r="L72" i="22" s="1"/>
  <c r="L68" i="22"/>
  <c r="L69" i="22" s="1"/>
  <c r="L65" i="22"/>
  <c r="L66" i="22" s="1"/>
  <c r="L62" i="22"/>
  <c r="L63" i="22" s="1"/>
  <c r="L59" i="22"/>
  <c r="L60" i="22" s="1"/>
  <c r="L56" i="22"/>
  <c r="L57" i="22" s="1"/>
  <c r="L53" i="22"/>
  <c r="L54" i="22" s="1"/>
  <c r="L50" i="22"/>
  <c r="L51" i="22" s="1"/>
  <c r="L47" i="22"/>
  <c r="L48" i="22" s="1"/>
  <c r="L44" i="22"/>
  <c r="L45" i="22" s="1"/>
  <c r="L41" i="22"/>
  <c r="L42" i="22" s="1"/>
  <c r="L38" i="22"/>
  <c r="L39" i="22" s="1"/>
  <c r="L35" i="22"/>
  <c r="L36" i="22" s="1"/>
  <c r="L32" i="22"/>
  <c r="L33" i="22" s="1"/>
  <c r="L29" i="22"/>
  <c r="L30" i="22" s="1"/>
  <c r="L26" i="22"/>
  <c r="L27" i="22" s="1"/>
  <c r="L23" i="22"/>
  <c r="L24" i="22" s="1"/>
  <c r="L20" i="22"/>
  <c r="L21" i="22" s="1"/>
  <c r="L17" i="22"/>
  <c r="L18" i="22" s="1"/>
  <c r="L14" i="22"/>
  <c r="L15" i="22" s="1"/>
  <c r="L11" i="22"/>
  <c r="L12" i="22" s="1"/>
  <c r="L8" i="22"/>
  <c r="L9" i="22" s="1"/>
  <c r="K74" i="22"/>
  <c r="K75" i="22" s="1"/>
  <c r="J74" i="22"/>
  <c r="J75" i="22" s="1"/>
  <c r="I74" i="22"/>
  <c r="I75" i="22" s="1"/>
  <c r="H74" i="22"/>
  <c r="H75" i="22" s="1"/>
  <c r="G74" i="22"/>
  <c r="G75" i="22" s="1"/>
  <c r="F74" i="22"/>
  <c r="F75" i="22" s="1"/>
  <c r="E74" i="22"/>
  <c r="E75" i="22" s="1"/>
  <c r="K71" i="22"/>
  <c r="K72" i="22" s="1"/>
  <c r="J71" i="22"/>
  <c r="J72" i="22" s="1"/>
  <c r="I71" i="22"/>
  <c r="I72" i="22" s="1"/>
  <c r="H71" i="22"/>
  <c r="H72" i="22" s="1"/>
  <c r="G71" i="22"/>
  <c r="G72" i="22" s="1"/>
  <c r="F71" i="22"/>
  <c r="F72" i="22" s="1"/>
  <c r="E71" i="22"/>
  <c r="E72" i="22" s="1"/>
  <c r="K68" i="22"/>
  <c r="K69" i="22" s="1"/>
  <c r="J68" i="22"/>
  <c r="J69" i="22" s="1"/>
  <c r="I68" i="22"/>
  <c r="I69" i="22" s="1"/>
  <c r="H68" i="22"/>
  <c r="H69" i="22" s="1"/>
  <c r="G68" i="22"/>
  <c r="G69" i="22" s="1"/>
  <c r="F68" i="22"/>
  <c r="F69" i="22" s="1"/>
  <c r="E68" i="22"/>
  <c r="E69" i="22" s="1"/>
  <c r="K65" i="22"/>
  <c r="K66" i="22" s="1"/>
  <c r="J65" i="22"/>
  <c r="J66" i="22" s="1"/>
  <c r="I65" i="22"/>
  <c r="I66" i="22" s="1"/>
  <c r="H65" i="22"/>
  <c r="H66" i="22" s="1"/>
  <c r="G65" i="22"/>
  <c r="G66" i="22" s="1"/>
  <c r="F65" i="22"/>
  <c r="F66" i="22" s="1"/>
  <c r="E65" i="22"/>
  <c r="E66" i="22" s="1"/>
  <c r="K62" i="22"/>
  <c r="K63" i="22" s="1"/>
  <c r="J62" i="22"/>
  <c r="J63" i="22" s="1"/>
  <c r="I62" i="22"/>
  <c r="I63" i="22" s="1"/>
  <c r="H62" i="22"/>
  <c r="H63" i="22" s="1"/>
  <c r="G62" i="22"/>
  <c r="G63" i="22" s="1"/>
  <c r="F62" i="22"/>
  <c r="F63" i="22" s="1"/>
  <c r="E62" i="22"/>
  <c r="E63" i="22" s="1"/>
  <c r="K59" i="22"/>
  <c r="K60" i="22" s="1"/>
  <c r="J59" i="22"/>
  <c r="J60" i="22" s="1"/>
  <c r="I59" i="22"/>
  <c r="I60" i="22" s="1"/>
  <c r="H59" i="22"/>
  <c r="H60" i="22" s="1"/>
  <c r="G59" i="22"/>
  <c r="G60" i="22" s="1"/>
  <c r="F59" i="22"/>
  <c r="F60" i="22" s="1"/>
  <c r="K56" i="22"/>
  <c r="K57" i="22" s="1"/>
  <c r="J56" i="22"/>
  <c r="J57" i="22" s="1"/>
  <c r="I56" i="22"/>
  <c r="I57" i="22" s="1"/>
  <c r="H56" i="22"/>
  <c r="H57" i="22" s="1"/>
  <c r="G56" i="22"/>
  <c r="G57" i="22" s="1"/>
  <c r="F56" i="22"/>
  <c r="F57" i="22" s="1"/>
  <c r="E56" i="22"/>
  <c r="E57" i="22" s="1"/>
  <c r="K53" i="22"/>
  <c r="K54" i="22" s="1"/>
  <c r="J53" i="22"/>
  <c r="J54" i="22" s="1"/>
  <c r="I53" i="22"/>
  <c r="I54" i="22" s="1"/>
  <c r="H53" i="22"/>
  <c r="H54" i="22" s="1"/>
  <c r="G53" i="22"/>
  <c r="G54" i="22" s="1"/>
  <c r="F53" i="22"/>
  <c r="F54" i="22" s="1"/>
  <c r="E53" i="22"/>
  <c r="E54" i="22" s="1"/>
  <c r="K50" i="22"/>
  <c r="K51" i="22" s="1"/>
  <c r="J50" i="22"/>
  <c r="J51" i="22" s="1"/>
  <c r="I50" i="22"/>
  <c r="I51" i="22" s="1"/>
  <c r="H50" i="22"/>
  <c r="H51" i="22" s="1"/>
  <c r="G50" i="22"/>
  <c r="G51" i="22" s="1"/>
  <c r="F50" i="22"/>
  <c r="F51" i="22" s="1"/>
  <c r="E50" i="22"/>
  <c r="E51" i="22" s="1"/>
  <c r="K47" i="22"/>
  <c r="K48" i="22" s="1"/>
  <c r="J47" i="22"/>
  <c r="J48" i="22" s="1"/>
  <c r="I47" i="22"/>
  <c r="I48" i="22" s="1"/>
  <c r="H47" i="22"/>
  <c r="H48" i="22" s="1"/>
  <c r="G47" i="22"/>
  <c r="G48" i="22" s="1"/>
  <c r="F47" i="22"/>
  <c r="F48" i="22" s="1"/>
  <c r="K44" i="22"/>
  <c r="K45" i="22" s="1"/>
  <c r="J44" i="22"/>
  <c r="J45" i="22" s="1"/>
  <c r="I44" i="22"/>
  <c r="I45" i="22" s="1"/>
  <c r="H44" i="22"/>
  <c r="H45" i="22" s="1"/>
  <c r="G44" i="22"/>
  <c r="G45" i="22" s="1"/>
  <c r="F44" i="22"/>
  <c r="F45" i="22" s="1"/>
  <c r="E44" i="22"/>
  <c r="E45" i="22" s="1"/>
  <c r="K41" i="22"/>
  <c r="K42" i="22" s="1"/>
  <c r="J41" i="22"/>
  <c r="J42" i="22" s="1"/>
  <c r="I41" i="22"/>
  <c r="I42" i="22" s="1"/>
  <c r="H41" i="22"/>
  <c r="H42" i="22" s="1"/>
  <c r="G41" i="22"/>
  <c r="G42" i="22" s="1"/>
  <c r="F41" i="22"/>
  <c r="F42" i="22" s="1"/>
  <c r="E41" i="22"/>
  <c r="E42" i="22" s="1"/>
  <c r="K38" i="22"/>
  <c r="K39" i="22" s="1"/>
  <c r="J38" i="22"/>
  <c r="J39" i="22" s="1"/>
  <c r="I38" i="22"/>
  <c r="I39" i="22" s="1"/>
  <c r="H38" i="22"/>
  <c r="H39" i="22" s="1"/>
  <c r="G38" i="22"/>
  <c r="G39" i="22" s="1"/>
  <c r="F38" i="22"/>
  <c r="F39" i="22" s="1"/>
  <c r="E38" i="22"/>
  <c r="E39" i="22" s="1"/>
  <c r="K35" i="22"/>
  <c r="K36" i="22" s="1"/>
  <c r="J35" i="22"/>
  <c r="J36" i="22" s="1"/>
  <c r="I35" i="22"/>
  <c r="I36" i="22" s="1"/>
  <c r="H35" i="22"/>
  <c r="H36" i="22" s="1"/>
  <c r="G35" i="22"/>
  <c r="G36" i="22" s="1"/>
  <c r="F35" i="22"/>
  <c r="F36" i="22" s="1"/>
  <c r="E35" i="22"/>
  <c r="E36" i="22" s="1"/>
  <c r="K32" i="22"/>
  <c r="K33" i="22" s="1"/>
  <c r="J32" i="22"/>
  <c r="J33" i="22" s="1"/>
  <c r="I32" i="22"/>
  <c r="I33" i="22" s="1"/>
  <c r="H32" i="22"/>
  <c r="H33" i="22" s="1"/>
  <c r="G32" i="22"/>
  <c r="G33" i="22" s="1"/>
  <c r="F32" i="22"/>
  <c r="F33" i="22" s="1"/>
  <c r="E32" i="22"/>
  <c r="E33" i="22" s="1"/>
  <c r="K29" i="22"/>
  <c r="K30" i="22" s="1"/>
  <c r="J29" i="22"/>
  <c r="J30" i="22" s="1"/>
  <c r="I29" i="22"/>
  <c r="I30" i="22" s="1"/>
  <c r="H29" i="22"/>
  <c r="H30" i="22" s="1"/>
  <c r="G29" i="22"/>
  <c r="G30" i="22" s="1"/>
  <c r="F29" i="22"/>
  <c r="F30" i="22" s="1"/>
  <c r="E29" i="22"/>
  <c r="E30" i="22" s="1"/>
  <c r="K26" i="22"/>
  <c r="K27" i="22" s="1"/>
  <c r="J26" i="22"/>
  <c r="J27" i="22" s="1"/>
  <c r="I26" i="22"/>
  <c r="I27" i="22" s="1"/>
  <c r="H26" i="22"/>
  <c r="H27" i="22" s="1"/>
  <c r="G26" i="22"/>
  <c r="G27" i="22" s="1"/>
  <c r="F26" i="22"/>
  <c r="F27" i="22" s="1"/>
  <c r="E26" i="22"/>
  <c r="E27" i="22" s="1"/>
  <c r="K23" i="22"/>
  <c r="K24" i="22" s="1"/>
  <c r="J23" i="22"/>
  <c r="J24" i="22"/>
  <c r="I23" i="22"/>
  <c r="I24" i="22" s="1"/>
  <c r="H23" i="22"/>
  <c r="H24" i="22" s="1"/>
  <c r="G23" i="22"/>
  <c r="G24" i="22" s="1"/>
  <c r="F23" i="22"/>
  <c r="F24" i="22" s="1"/>
  <c r="E23" i="22"/>
  <c r="E24" i="22" s="1"/>
  <c r="K20" i="22"/>
  <c r="K21" i="22" s="1"/>
  <c r="J20" i="22"/>
  <c r="J21" i="22" s="1"/>
  <c r="I20" i="22"/>
  <c r="I21" i="22" s="1"/>
  <c r="H20" i="22"/>
  <c r="H21" i="22" s="1"/>
  <c r="G20" i="22"/>
  <c r="G21" i="22" s="1"/>
  <c r="F20" i="22"/>
  <c r="F21" i="22" s="1"/>
  <c r="E20" i="22"/>
  <c r="E21" i="22" s="1"/>
  <c r="K17" i="22"/>
  <c r="K18" i="22" s="1"/>
  <c r="J17" i="22"/>
  <c r="J18" i="22" s="1"/>
  <c r="I17" i="22"/>
  <c r="I18" i="22" s="1"/>
  <c r="H17" i="22"/>
  <c r="H18" i="22" s="1"/>
  <c r="G17" i="22"/>
  <c r="G18" i="22" s="1"/>
  <c r="F17" i="22"/>
  <c r="F18" i="22" s="1"/>
  <c r="E17" i="22"/>
  <c r="E18" i="22" s="1"/>
  <c r="K14" i="22"/>
  <c r="K15" i="22" s="1"/>
  <c r="J14" i="22"/>
  <c r="J15" i="22" s="1"/>
  <c r="I14" i="22"/>
  <c r="I15" i="22" s="1"/>
  <c r="H14" i="22"/>
  <c r="H15" i="22" s="1"/>
  <c r="G14" i="22"/>
  <c r="G15" i="22" s="1"/>
  <c r="F14" i="22"/>
  <c r="F15" i="22" s="1"/>
  <c r="E14" i="22"/>
  <c r="E15" i="22" s="1"/>
  <c r="K11" i="22"/>
  <c r="K12" i="22" s="1"/>
  <c r="J11" i="22"/>
  <c r="J12" i="22" s="1"/>
  <c r="I11" i="22"/>
  <c r="I12" i="22" s="1"/>
  <c r="H11" i="22"/>
  <c r="H12" i="22" s="1"/>
  <c r="G11" i="22"/>
  <c r="G12" i="22" s="1"/>
  <c r="F11" i="22"/>
  <c r="F12" i="22" s="1"/>
  <c r="E11" i="22"/>
  <c r="E12" i="22" s="1"/>
  <c r="K8" i="22"/>
  <c r="K9" i="22" s="1"/>
  <c r="J8" i="22"/>
  <c r="J9" i="22" s="1"/>
  <c r="I8" i="22"/>
  <c r="I9" i="22" s="1"/>
  <c r="H8" i="22"/>
  <c r="H9" i="22" s="1"/>
  <c r="G8" i="22"/>
  <c r="G9" i="22" s="1"/>
  <c r="F8" i="22"/>
  <c r="F9" i="22" s="1"/>
  <c r="E8" i="22"/>
  <c r="E9" i="22" s="1"/>
  <c r="E5" i="22"/>
  <c r="E6" i="22" s="1"/>
  <c r="T8" i="24" l="1"/>
  <c r="T5" i="24"/>
  <c r="T9" i="24"/>
  <c r="T13" i="24"/>
  <c r="T7" i="22"/>
  <c r="T11" i="22"/>
  <c r="T4" i="24"/>
  <c r="T5" i="25"/>
  <c r="T9" i="25"/>
  <c r="T13" i="25"/>
  <c r="T4" i="25"/>
  <c r="T8" i="25"/>
  <c r="T12" i="25"/>
  <c r="T6" i="25"/>
  <c r="T10" i="25"/>
  <c r="T7" i="25"/>
  <c r="T11" i="25"/>
  <c r="T13" i="22"/>
  <c r="T12" i="24"/>
  <c r="T6" i="24"/>
  <c r="T10" i="24"/>
  <c r="T7" i="24"/>
  <c r="T11" i="24"/>
  <c r="T6" i="22"/>
  <c r="T10" i="22"/>
  <c r="T8" i="22"/>
  <c r="T5" i="22"/>
  <c r="T9" i="22"/>
  <c r="T12" i="22"/>
  <c r="T4" i="22"/>
  <c r="M76" i="25"/>
  <c r="K76" i="25"/>
  <c r="J76" i="22"/>
  <c r="M76" i="22"/>
  <c r="I76" i="22"/>
  <c r="K76" i="22"/>
  <c r="G76" i="22"/>
  <c r="F76" i="22"/>
  <c r="E76" i="22"/>
  <c r="H76" i="22"/>
  <c r="I76" i="24"/>
  <c r="L76" i="22"/>
  <c r="M76" i="24"/>
  <c r="J76" i="24"/>
  <c r="H76" i="24"/>
  <c r="F76" i="24"/>
  <c r="N76" i="24"/>
  <c r="G76" i="24"/>
  <c r="L76" i="24"/>
  <c r="K76" i="24"/>
  <c r="E76" i="24"/>
  <c r="N76" i="22"/>
  <c r="H76" i="25"/>
  <c r="N76" i="25"/>
  <c r="F76" i="25"/>
  <c r="I76" i="25"/>
  <c r="L76" i="25"/>
  <c r="E76" i="25"/>
  <c r="G76" i="25"/>
  <c r="J76" i="25"/>
  <c r="U13" i="25" l="1"/>
  <c r="U7" i="25"/>
  <c r="U12" i="25"/>
  <c r="U11" i="25"/>
  <c r="U10" i="25"/>
  <c r="U8" i="25"/>
  <c r="U9" i="25"/>
  <c r="U6" i="25"/>
  <c r="U5" i="25"/>
  <c r="U4" i="25"/>
  <c r="U13" i="22"/>
  <c r="U12" i="22"/>
  <c r="U11" i="22"/>
  <c r="U10" i="22"/>
  <c r="U9" i="22"/>
  <c r="U6" i="22"/>
  <c r="U8" i="22"/>
  <c r="U7" i="22"/>
  <c r="U5" i="22"/>
  <c r="U4" i="22"/>
  <c r="U13" i="24"/>
  <c r="U12" i="24"/>
  <c r="U11" i="24"/>
  <c r="U10" i="24"/>
  <c r="U6" i="24"/>
  <c r="U9" i="24"/>
  <c r="U8" i="24"/>
  <c r="U7" i="24"/>
  <c r="U4" i="24"/>
  <c r="U5" i="24"/>
  <c r="H78" i="22"/>
  <c r="M78" i="22"/>
  <c r="J78" i="22"/>
  <c r="N78" i="22"/>
  <c r="E78" i="24"/>
  <c r="N78" i="24"/>
  <c r="M78" i="24"/>
  <c r="K78" i="24"/>
  <c r="F78" i="24"/>
  <c r="I78" i="24"/>
  <c r="L78" i="24"/>
  <c r="H78" i="24"/>
  <c r="G78" i="24"/>
  <c r="J78" i="24"/>
  <c r="I78" i="22"/>
  <c r="G78" i="22"/>
  <c r="E78" i="22"/>
  <c r="K78" i="22"/>
  <c r="L78" i="22"/>
  <c r="F78" i="22"/>
  <c r="K78" i="25"/>
  <c r="N78" i="25"/>
  <c r="L78" i="25"/>
  <c r="J78" i="25"/>
  <c r="I78" i="25"/>
  <c r="M78" i="25"/>
</calcChain>
</file>

<file path=xl/sharedStrings.xml><?xml version="1.0" encoding="utf-8"?>
<sst xmlns="http://schemas.openxmlformats.org/spreadsheetml/2006/main" count="542" uniqueCount="69">
  <si>
    <t>EVENT</t>
  </si>
  <si>
    <t>LANE 2</t>
  </si>
  <si>
    <t>LANE 3</t>
  </si>
  <si>
    <t>LANE 4</t>
  </si>
  <si>
    <t>LANE 5</t>
  </si>
  <si>
    <t>LANE 6</t>
  </si>
  <si>
    <t>SEX</t>
  </si>
  <si>
    <t>WOMEN</t>
  </si>
  <si>
    <t>MEN</t>
  </si>
  <si>
    <t>TOTAL POINTS</t>
  </si>
  <si>
    <t>GALA POSITION</t>
  </si>
  <si>
    <t xml:space="preserve">4x50m </t>
  </si>
  <si>
    <t>FREE RELAY</t>
  </si>
  <si>
    <t>MEDLEY RELAY</t>
  </si>
  <si>
    <t>IM</t>
  </si>
  <si>
    <t>FREE</t>
  </si>
  <si>
    <t>100m</t>
  </si>
  <si>
    <t xml:space="preserve">100m </t>
  </si>
  <si>
    <t>FLY</t>
  </si>
  <si>
    <t>BACK</t>
  </si>
  <si>
    <t>BREAST</t>
  </si>
  <si>
    <t>50m</t>
  </si>
  <si>
    <t>200m</t>
  </si>
  <si>
    <t>4x1 length</t>
  </si>
  <si>
    <t>LANE 7</t>
  </si>
  <si>
    <t>LANE 1</t>
  </si>
  <si>
    <t>Time</t>
  </si>
  <si>
    <t>Position</t>
  </si>
  <si>
    <t>Points</t>
  </si>
  <si>
    <t xml:space="preserve">CHAMPIONSHIP TEAMS: </t>
  </si>
  <si>
    <t xml:space="preserve">TROPHY TEAMS: </t>
  </si>
  <si>
    <t xml:space="preserve">SHIELD TEAMS: </t>
  </si>
  <si>
    <t>LANE 0</t>
  </si>
  <si>
    <t>LANE8</t>
  </si>
  <si>
    <t>LANE 9</t>
  </si>
  <si>
    <t>TROPHY</t>
  </si>
  <si>
    <t>SHIELD</t>
  </si>
  <si>
    <t>CHAMPIONSHIP</t>
  </si>
  <si>
    <t>DQ</t>
  </si>
  <si>
    <t>Leicester</t>
  </si>
  <si>
    <t>Keele</t>
  </si>
  <si>
    <t>Stirling 2</t>
  </si>
  <si>
    <t>Sheffield</t>
  </si>
  <si>
    <t>Edinburgh 3</t>
  </si>
  <si>
    <t>Birmingham 3</t>
  </si>
  <si>
    <t>Nottingham 2</t>
  </si>
  <si>
    <t>Plymouth</t>
  </si>
  <si>
    <t>UCL</t>
  </si>
  <si>
    <t>Edge Hill</t>
  </si>
  <si>
    <t>Sheffield Hallam 2</t>
  </si>
  <si>
    <t>Manchester</t>
  </si>
  <si>
    <t>Lancaster</t>
  </si>
  <si>
    <t>Manchester Met</t>
  </si>
  <si>
    <t>Loughborough 2</t>
  </si>
  <si>
    <t>Loughborough 3</t>
  </si>
  <si>
    <t>Edinburgh 2</t>
  </si>
  <si>
    <t>Birmingham 2</t>
  </si>
  <si>
    <t>Bath 2</t>
  </si>
  <si>
    <t>East Anglia</t>
  </si>
  <si>
    <t>Cambridge</t>
  </si>
  <si>
    <t>Birmingham</t>
  </si>
  <si>
    <t>Oxford</t>
  </si>
  <si>
    <t>Bath</t>
  </si>
  <si>
    <t>Edinburgh</t>
  </si>
  <si>
    <t>Loughborough</t>
  </si>
  <si>
    <t>Stirling</t>
  </si>
  <si>
    <t>Surrey</t>
  </si>
  <si>
    <t>Sheffield Hallam</t>
  </si>
  <si>
    <t>Nottingham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</si>
</sst>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5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2" borderId="0" xfId="0" applyFill="1" applyBorder="1"/>
    <xf numFmtId="0" fontId="0" fillId="0" borderId="2" xfId="0" applyBorder="1"/>
    <xf numFmtId="0" fontId="0" fillId="0" borderId="3" xfId="0" applyFill="1" applyBorder="1"/>
    <xf numFmtId="0" fontId="0" fillId="0" borderId="4" xfId="0" applyBorder="1"/>
    <xf numFmtId="0" fontId="0" fillId="0" borderId="5" xfId="0" applyBorder="1"/>
    <xf numFmtId="0" fontId="3" fillId="0" borderId="0" xfId="0" applyFont="1"/>
    <xf numFmtId="0" fontId="0" fillId="3" borderId="6" xfId="0" applyFill="1" applyBorder="1"/>
    <xf numFmtId="0" fontId="0" fillId="3" borderId="7" xfId="0" applyFill="1" applyBorder="1"/>
    <xf numFmtId="0" fontId="1" fillId="3" borderId="6" xfId="0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3" borderId="8" xfId="0" applyFill="1" applyBorder="1"/>
    <xf numFmtId="1" fontId="0" fillId="0" borderId="0" xfId="0" applyNumberFormat="1"/>
    <xf numFmtId="0" fontId="2" fillId="0" borderId="1" xfId="0" applyFont="1" applyBorder="1"/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textRotation="90"/>
    </xf>
    <xf numFmtId="0" fontId="4" fillId="0" borderId="11" xfId="0" applyFont="1" applyBorder="1" applyAlignment="1">
      <alignment horizontal="center" textRotation="90"/>
    </xf>
    <xf numFmtId="0" fontId="2" fillId="0" borderId="4" xfId="0" applyFont="1" applyBorder="1"/>
    <xf numFmtId="1" fontId="2" fillId="0" borderId="12" xfId="0" applyNumberFormat="1" applyFon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 applyFill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3" borderId="13" xfId="0" applyFill="1" applyBorder="1"/>
    <xf numFmtId="0" fontId="4" fillId="4" borderId="15" xfId="0" applyFont="1" applyFill="1" applyBorder="1" applyAlignment="1">
      <alignment horizontal="center"/>
    </xf>
    <xf numFmtId="47" fontId="4" fillId="4" borderId="15" xfId="0" applyNumberFormat="1" applyFon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0" fillId="0" borderId="17" xfId="0" applyBorder="1"/>
    <xf numFmtId="0" fontId="0" fillId="0" borderId="14" xfId="0" applyBorder="1"/>
    <xf numFmtId="0" fontId="2" fillId="0" borderId="14" xfId="0" applyFont="1" applyBorder="1"/>
    <xf numFmtId="164" fontId="0" fillId="0" borderId="18" xfId="0" applyNumberFormat="1" applyFill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0" fillId="0" borderId="21" xfId="0" applyBorder="1"/>
    <xf numFmtId="0" fontId="2" fillId="0" borderId="21" xfId="0" applyFont="1" applyBorder="1"/>
    <xf numFmtId="0" fontId="0" fillId="3" borderId="22" xfId="0" applyFill="1" applyBorder="1"/>
    <xf numFmtId="1" fontId="2" fillId="0" borderId="23" xfId="0" applyNumberFormat="1" applyFont="1" applyFill="1" applyBorder="1" applyAlignment="1">
      <alignment horizontal="center"/>
    </xf>
    <xf numFmtId="0" fontId="0" fillId="0" borderId="20" xfId="0" applyBorder="1"/>
    <xf numFmtId="164" fontId="2" fillId="0" borderId="18" xfId="0" applyNumberFormat="1" applyFont="1" applyFill="1" applyBorder="1" applyAlignment="1">
      <alignment horizontal="center"/>
    </xf>
    <xf numFmtId="0" fontId="0" fillId="0" borderId="24" xfId="0" applyBorder="1"/>
    <xf numFmtId="0" fontId="2" fillId="0" borderId="25" xfId="0" applyFont="1" applyBorder="1"/>
    <xf numFmtId="0" fontId="0" fillId="0" borderId="26" xfId="0" applyBorder="1"/>
    <xf numFmtId="164" fontId="2" fillId="0" borderId="27" xfId="0" applyNumberFormat="1" applyFont="1" applyFill="1" applyBorder="1" applyAlignment="1">
      <alignment horizontal="center"/>
    </xf>
    <xf numFmtId="0" fontId="2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" fontId="2" fillId="5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85725</xdr:colOff>
      <xdr:row>0</xdr:row>
      <xdr:rowOff>0</xdr:rowOff>
    </xdr:to>
    <xdr:sp macro="" textlink="">
      <xdr:nvSpPr>
        <xdr:cNvPr id="23555" name="Text 1"/>
        <xdr:cNvSpPr txBox="1">
          <a:spLocks noChangeArrowheads="1"/>
        </xdr:cNvSpPr>
      </xdr:nvSpPr>
      <xdr:spPr bwMode="auto">
        <a:xfrm>
          <a:off x="28575" y="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85725</xdr:colOff>
      <xdr:row>0</xdr:row>
      <xdr:rowOff>0</xdr:rowOff>
    </xdr:to>
    <xdr:sp macro="" textlink="">
      <xdr:nvSpPr>
        <xdr:cNvPr id="20506" name="Text 1"/>
        <xdr:cNvSpPr txBox="1">
          <a:spLocks noChangeArrowheads="1"/>
        </xdr:cNvSpPr>
      </xdr:nvSpPr>
      <xdr:spPr bwMode="auto">
        <a:xfrm>
          <a:off x="28575" y="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85725</xdr:colOff>
      <xdr:row>0</xdr:row>
      <xdr:rowOff>0</xdr:rowOff>
    </xdr:to>
    <xdr:sp macro="" textlink="">
      <xdr:nvSpPr>
        <xdr:cNvPr id="22531" name="Text 1"/>
        <xdr:cNvSpPr txBox="1">
          <a:spLocks noChangeArrowheads="1"/>
        </xdr:cNvSpPr>
      </xdr:nvSpPr>
      <xdr:spPr bwMode="auto">
        <a:xfrm>
          <a:off x="28575" y="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163"/>
  <sheetViews>
    <sheetView zoomScaleNormal="100" workbookViewId="0">
      <pane ySplit="3" topLeftCell="A67" activePane="bottomLeft" state="frozen"/>
      <selection pane="bottomLeft" activeCell="I79" sqref="I79"/>
    </sheetView>
  </sheetViews>
  <sheetFormatPr defaultRowHeight="12.5" x14ac:dyDescent="0.25"/>
  <cols>
    <col min="1" max="1" width="15.54296875" bestFit="1" customWidth="1"/>
    <col min="2" max="2" width="8.7265625" bestFit="1" customWidth="1"/>
    <col min="3" max="3" width="8.7265625" customWidth="1"/>
    <col min="4" max="4" width="0.7265625" style="3" customWidth="1"/>
    <col min="5" max="5" width="8.26953125" style="3" bestFit="1" customWidth="1"/>
    <col min="6" max="8" width="8.26953125" style="14" bestFit="1" customWidth="1"/>
    <col min="9" max="9" width="8.26953125" style="15" bestFit="1" customWidth="1"/>
    <col min="10" max="10" width="8.26953125" style="14" bestFit="1" customWidth="1"/>
    <col min="11" max="11" width="8.54296875" style="5" bestFit="1" customWidth="1"/>
    <col min="12" max="14" width="8.54296875" style="3" customWidth="1"/>
    <col min="15" max="15" width="4.7265625" customWidth="1"/>
    <col min="16" max="17" width="3" bestFit="1" customWidth="1"/>
    <col min="19" max="19" width="14.7265625" bestFit="1" customWidth="1"/>
  </cols>
  <sheetData>
    <row r="1" spans="1:110" s="1" customFormat="1" ht="81.5" thickBot="1" x14ac:dyDescent="0.35">
      <c r="A1" s="53" t="s">
        <v>29</v>
      </c>
      <c r="B1" s="54"/>
      <c r="C1" s="55"/>
      <c r="D1" s="12"/>
      <c r="E1" s="21" t="s">
        <v>59</v>
      </c>
      <c r="F1" s="22" t="s">
        <v>60</v>
      </c>
      <c r="G1" s="22" t="s">
        <v>61</v>
      </c>
      <c r="H1" s="22" t="s">
        <v>62</v>
      </c>
      <c r="I1" s="22" t="s">
        <v>63</v>
      </c>
      <c r="J1" s="22" t="s">
        <v>64</v>
      </c>
      <c r="K1" s="22" t="s">
        <v>65</v>
      </c>
      <c r="L1" s="22" t="s">
        <v>66</v>
      </c>
      <c r="M1" s="22" t="s">
        <v>67</v>
      </c>
      <c r="N1" s="22" t="s">
        <v>68</v>
      </c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</row>
    <row r="2" spans="1:110" s="1" customFormat="1" ht="13.5" thickBot="1" x14ac:dyDescent="0.35">
      <c r="A2" s="56"/>
      <c r="B2" s="57"/>
      <c r="C2" s="58"/>
      <c r="D2" s="27"/>
      <c r="E2" s="59" t="s">
        <v>37</v>
      </c>
      <c r="F2" s="60"/>
      <c r="G2" s="60"/>
      <c r="H2" s="60"/>
      <c r="I2" s="60"/>
      <c r="J2" s="60"/>
      <c r="K2" s="60"/>
      <c r="L2" s="60"/>
      <c r="M2" s="60"/>
      <c r="N2" s="60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</row>
    <row r="3" spans="1:110" ht="13.5" thickBot="1" x14ac:dyDescent="0.35">
      <c r="A3" s="30" t="s">
        <v>0</v>
      </c>
      <c r="B3" s="31" t="s">
        <v>6</v>
      </c>
      <c r="C3" s="30"/>
      <c r="D3" s="32"/>
      <c r="E3" s="33" t="s">
        <v>32</v>
      </c>
      <c r="F3" s="33" t="s">
        <v>25</v>
      </c>
      <c r="G3" s="34" t="s">
        <v>1</v>
      </c>
      <c r="H3" s="34" t="s">
        <v>2</v>
      </c>
      <c r="I3" s="33" t="s">
        <v>3</v>
      </c>
      <c r="J3" s="34" t="s">
        <v>4</v>
      </c>
      <c r="K3" s="33" t="s">
        <v>5</v>
      </c>
      <c r="L3" s="33" t="s">
        <v>24</v>
      </c>
      <c r="M3" s="33" t="s">
        <v>33</v>
      </c>
      <c r="N3" s="33" t="s">
        <v>34</v>
      </c>
    </row>
    <row r="4" spans="1:110" ht="13.5" thickBot="1" x14ac:dyDescent="0.35">
      <c r="A4" s="36" t="s">
        <v>11</v>
      </c>
      <c r="B4" s="37" t="s">
        <v>7</v>
      </c>
      <c r="C4" s="38" t="s">
        <v>26</v>
      </c>
      <c r="D4" s="32"/>
      <c r="E4" s="39">
        <v>1.4835648148148149E-3</v>
      </c>
      <c r="F4" s="39">
        <v>1.3465277777777779E-3</v>
      </c>
      <c r="G4" s="39">
        <v>1.403472222222222E-3</v>
      </c>
      <c r="H4" s="39">
        <v>1.3835648148148149E-3</v>
      </c>
      <c r="I4" s="39">
        <v>1.3590277777777778E-3</v>
      </c>
      <c r="J4" s="39">
        <v>1.2939814814814815E-3</v>
      </c>
      <c r="K4" s="39">
        <v>1.3126157407407407E-3</v>
      </c>
      <c r="L4" s="47">
        <v>1.4165509259259259E-3</v>
      </c>
      <c r="M4" s="39">
        <v>1.4258101851851853E-3</v>
      </c>
      <c r="N4" s="39">
        <v>1.4598379629629631E-3</v>
      </c>
      <c r="P4" s="17">
        <v>1</v>
      </c>
      <c r="Q4" s="17">
        <v>10</v>
      </c>
      <c r="S4" s="65" t="s">
        <v>59</v>
      </c>
      <c r="T4" s="17">
        <f>SUM(E6,E9,E12,E15,E18,E21,E24,E27,E30,E33,E36,E39)</f>
        <v>46</v>
      </c>
      <c r="U4" s="24">
        <f>RANK(T4,$T$4:$T$13,1)</f>
        <v>2</v>
      </c>
    </row>
    <row r="5" spans="1:110" ht="13.5" thickBot="1" x14ac:dyDescent="0.35">
      <c r="A5" s="40" t="s">
        <v>13</v>
      </c>
      <c r="B5" s="2"/>
      <c r="C5" s="18" t="s">
        <v>27</v>
      </c>
      <c r="D5" s="10"/>
      <c r="E5" s="24">
        <f>RANK(E4,$E$4:$N$4,1)</f>
        <v>10</v>
      </c>
      <c r="F5" s="24">
        <f t="shared" ref="F5:N5" si="0">RANK(F4,$E$4:$N$4,1)</f>
        <v>3</v>
      </c>
      <c r="G5" s="24">
        <f t="shared" si="0"/>
        <v>6</v>
      </c>
      <c r="H5" s="24">
        <f t="shared" si="0"/>
        <v>5</v>
      </c>
      <c r="I5" s="24">
        <f t="shared" si="0"/>
        <v>4</v>
      </c>
      <c r="J5" s="24">
        <f t="shared" si="0"/>
        <v>1</v>
      </c>
      <c r="K5" s="24">
        <f t="shared" si="0"/>
        <v>2</v>
      </c>
      <c r="L5" s="24">
        <f t="shared" si="0"/>
        <v>7</v>
      </c>
      <c r="M5" s="24">
        <f t="shared" si="0"/>
        <v>8</v>
      </c>
      <c r="N5" s="24">
        <f t="shared" si="0"/>
        <v>9</v>
      </c>
      <c r="P5" s="17">
        <v>2</v>
      </c>
      <c r="Q5" s="17">
        <v>9</v>
      </c>
      <c r="S5" s="66" t="s">
        <v>60</v>
      </c>
      <c r="T5" s="17">
        <f>SUM(F6,F9,F12,F15,F18,F21,F24,F27,F30,F33,F36,F39)</f>
        <v>71</v>
      </c>
      <c r="U5" s="24">
        <f t="shared" ref="U5:U13" si="1">RANK(T5,$T$4:$T$13,1)</f>
        <v>5</v>
      </c>
    </row>
    <row r="6" spans="1:110" ht="13.5" thickBot="1" x14ac:dyDescent="0.35">
      <c r="A6" s="41"/>
      <c r="B6" s="42"/>
      <c r="C6" s="43" t="s">
        <v>28</v>
      </c>
      <c r="D6" s="44"/>
      <c r="E6" s="45">
        <f>VLOOKUP(E5,$P$4:$Q$19,2)*2</f>
        <v>2</v>
      </c>
      <c r="F6" s="45">
        <f t="shared" ref="F6:N6" si="2">VLOOKUP(F5,$P$4:$Q$19,2)*2</f>
        <v>16</v>
      </c>
      <c r="G6" s="45">
        <f t="shared" si="2"/>
        <v>10</v>
      </c>
      <c r="H6" s="45">
        <f t="shared" si="2"/>
        <v>12</v>
      </c>
      <c r="I6" s="45">
        <f t="shared" si="2"/>
        <v>14</v>
      </c>
      <c r="J6" s="45">
        <f t="shared" si="2"/>
        <v>20</v>
      </c>
      <c r="K6" s="45">
        <f t="shared" si="2"/>
        <v>18</v>
      </c>
      <c r="L6" s="45">
        <f t="shared" si="2"/>
        <v>8</v>
      </c>
      <c r="M6" s="45">
        <f t="shared" si="2"/>
        <v>6</v>
      </c>
      <c r="N6" s="45">
        <f t="shared" si="2"/>
        <v>4</v>
      </c>
      <c r="P6" s="17">
        <v>3</v>
      </c>
      <c r="Q6" s="17">
        <v>8</v>
      </c>
      <c r="S6" s="66" t="s">
        <v>61</v>
      </c>
      <c r="T6" s="17">
        <f>SUM(G6,G9,G12,G15,G18,G21,G24,G27,G30,G33,G36,G39)</f>
        <v>57</v>
      </c>
      <c r="U6" s="24">
        <f t="shared" si="1"/>
        <v>4</v>
      </c>
    </row>
    <row r="7" spans="1:110" ht="13.5" thickBot="1" x14ac:dyDescent="0.35">
      <c r="A7" s="36" t="s">
        <v>11</v>
      </c>
      <c r="B7" s="38" t="s">
        <v>8</v>
      </c>
      <c r="C7" s="38" t="s">
        <v>26</v>
      </c>
      <c r="D7" s="32"/>
      <c r="E7" s="39">
        <v>1.2156250000000001E-3</v>
      </c>
      <c r="F7" s="39">
        <v>1.2236111111111111E-3</v>
      </c>
      <c r="G7" s="39">
        <v>1.1885416666666667E-3</v>
      </c>
      <c r="H7" s="39">
        <v>1.1826388888888887E-3</v>
      </c>
      <c r="I7" s="39">
        <v>1.1697916666666666E-3</v>
      </c>
      <c r="J7" s="39">
        <v>1.140162037037037E-3</v>
      </c>
      <c r="K7" s="47">
        <v>1.1509259259259259E-3</v>
      </c>
      <c r="L7" s="39">
        <v>1.222800925925926E-3</v>
      </c>
      <c r="M7" s="39">
        <v>1.1788194444444444E-3</v>
      </c>
      <c r="N7" s="39">
        <v>1.301851851851852E-3</v>
      </c>
      <c r="P7" s="17">
        <v>4</v>
      </c>
      <c r="Q7" s="17">
        <v>7</v>
      </c>
      <c r="R7" s="3"/>
      <c r="S7" s="66" t="s">
        <v>62</v>
      </c>
      <c r="T7" s="17">
        <f>SUM(H6,H9,H12,H15,H18,H21,H24,H27,H30,H33,H36,H39)</f>
        <v>90</v>
      </c>
      <c r="U7" s="24">
        <f t="shared" si="1"/>
        <v>7</v>
      </c>
    </row>
    <row r="8" spans="1:110" ht="13.5" thickBot="1" x14ac:dyDescent="0.35">
      <c r="A8" s="40" t="s">
        <v>13</v>
      </c>
      <c r="B8" s="18"/>
      <c r="C8" s="18" t="s">
        <v>27</v>
      </c>
      <c r="D8" s="10"/>
      <c r="E8" s="24">
        <f t="shared" ref="E8:N8" si="3">RANK(E7,$E$7:$N$7,1)</f>
        <v>7</v>
      </c>
      <c r="F8" s="24">
        <f t="shared" si="3"/>
        <v>9</v>
      </c>
      <c r="G8" s="24">
        <f t="shared" si="3"/>
        <v>6</v>
      </c>
      <c r="H8" s="24">
        <f t="shared" si="3"/>
        <v>5</v>
      </c>
      <c r="I8" s="24">
        <f t="shared" si="3"/>
        <v>3</v>
      </c>
      <c r="J8" s="24">
        <f t="shared" si="3"/>
        <v>1</v>
      </c>
      <c r="K8" s="24">
        <f t="shared" si="3"/>
        <v>2</v>
      </c>
      <c r="L8" s="24">
        <f t="shared" si="3"/>
        <v>8</v>
      </c>
      <c r="M8" s="24">
        <f t="shared" si="3"/>
        <v>4</v>
      </c>
      <c r="N8" s="24">
        <f t="shared" si="3"/>
        <v>10</v>
      </c>
      <c r="P8" s="17">
        <v>5</v>
      </c>
      <c r="Q8" s="17">
        <v>6</v>
      </c>
      <c r="R8" s="3"/>
      <c r="S8" s="66" t="s">
        <v>63</v>
      </c>
      <c r="T8" s="17">
        <f>SUM(I6,I9,I12,I15,I18,I21,I24,I27,I30,I33,I36,I39)</f>
        <v>104</v>
      </c>
      <c r="U8" s="24">
        <f t="shared" si="1"/>
        <v>8</v>
      </c>
    </row>
    <row r="9" spans="1:110" s="8" customFormat="1" ht="13.5" thickBot="1" x14ac:dyDescent="0.35">
      <c r="A9" s="46"/>
      <c r="B9" s="42"/>
      <c r="C9" s="43" t="s">
        <v>28</v>
      </c>
      <c r="D9" s="44"/>
      <c r="E9" s="45">
        <f t="shared" ref="E9:N9" si="4">VLOOKUP(E8,$P$4:$Q$19,2)*2</f>
        <v>8</v>
      </c>
      <c r="F9" s="45">
        <f t="shared" si="4"/>
        <v>4</v>
      </c>
      <c r="G9" s="45">
        <f t="shared" si="4"/>
        <v>10</v>
      </c>
      <c r="H9" s="45">
        <f t="shared" si="4"/>
        <v>12</v>
      </c>
      <c r="I9" s="45">
        <f t="shared" si="4"/>
        <v>16</v>
      </c>
      <c r="J9" s="45">
        <f t="shared" si="4"/>
        <v>20</v>
      </c>
      <c r="K9" s="45">
        <f t="shared" si="4"/>
        <v>18</v>
      </c>
      <c r="L9" s="45">
        <f t="shared" si="4"/>
        <v>6</v>
      </c>
      <c r="M9" s="45">
        <f t="shared" si="4"/>
        <v>14</v>
      </c>
      <c r="N9" s="45">
        <f t="shared" si="4"/>
        <v>2</v>
      </c>
      <c r="O9"/>
      <c r="P9" s="17">
        <v>6</v>
      </c>
      <c r="Q9" s="17">
        <v>5</v>
      </c>
      <c r="R9" s="3"/>
      <c r="S9" s="66" t="s">
        <v>64</v>
      </c>
      <c r="T9" s="17">
        <f>SUM(J6,J9,J12,J15,J18,J21,J24,J27,J30,J33,J36,J39)</f>
        <v>125</v>
      </c>
      <c r="U9" s="24">
        <f t="shared" si="1"/>
        <v>10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</row>
    <row r="10" spans="1:110" ht="13.5" thickBot="1" x14ac:dyDescent="0.35">
      <c r="A10" s="36" t="s">
        <v>23</v>
      </c>
      <c r="B10" s="37" t="s">
        <v>7</v>
      </c>
      <c r="C10" s="38" t="s">
        <v>26</v>
      </c>
      <c r="D10" s="32"/>
      <c r="E10" s="47">
        <v>8.6481481481481489E-4</v>
      </c>
      <c r="F10" s="39">
        <v>7.6203703703703709E-4</v>
      </c>
      <c r="G10" s="39">
        <v>7.8969907407407407E-4</v>
      </c>
      <c r="H10" s="39">
        <v>7.9861111111111105E-4</v>
      </c>
      <c r="I10" s="39">
        <v>7.4525462962962957E-4</v>
      </c>
      <c r="J10" s="39">
        <v>7.3310185185185197E-4</v>
      </c>
      <c r="K10" s="39">
        <v>7.6076388888888884E-4</v>
      </c>
      <c r="L10" s="39">
        <v>7.886574074074073E-4</v>
      </c>
      <c r="M10" s="39">
        <v>8.0949074074074072E-4</v>
      </c>
      <c r="N10" s="39">
        <v>7.7523148148148145E-4</v>
      </c>
      <c r="P10" s="17">
        <v>7</v>
      </c>
      <c r="Q10" s="17">
        <v>4</v>
      </c>
      <c r="R10" s="3"/>
      <c r="S10" s="66" t="s">
        <v>65</v>
      </c>
      <c r="T10" s="17">
        <f>SUM(K6,K9,K12,K15,K18,K21,K24,K27,K30,K33,K36,K39)</f>
        <v>115</v>
      </c>
      <c r="U10" s="24">
        <f t="shared" si="1"/>
        <v>9</v>
      </c>
    </row>
    <row r="11" spans="1:110" ht="13.5" thickBot="1" x14ac:dyDescent="0.35">
      <c r="A11" s="40" t="s">
        <v>14</v>
      </c>
      <c r="B11" s="2"/>
      <c r="C11" s="18" t="s">
        <v>27</v>
      </c>
      <c r="D11" s="10"/>
      <c r="E11" s="24">
        <f t="shared" ref="E11:N11" si="5">RANK(E10,$E$10:$N$10,1)</f>
        <v>10</v>
      </c>
      <c r="F11" s="24">
        <f t="shared" si="5"/>
        <v>4</v>
      </c>
      <c r="G11" s="24">
        <f t="shared" si="5"/>
        <v>7</v>
      </c>
      <c r="H11" s="24">
        <f t="shared" si="5"/>
        <v>8</v>
      </c>
      <c r="I11" s="24">
        <f t="shared" si="5"/>
        <v>2</v>
      </c>
      <c r="J11" s="24">
        <f t="shared" si="5"/>
        <v>1</v>
      </c>
      <c r="K11" s="24">
        <f t="shared" si="5"/>
        <v>3</v>
      </c>
      <c r="L11" s="24">
        <f t="shared" si="5"/>
        <v>6</v>
      </c>
      <c r="M11" s="24">
        <f t="shared" si="5"/>
        <v>9</v>
      </c>
      <c r="N11" s="24">
        <f t="shared" si="5"/>
        <v>5</v>
      </c>
      <c r="P11" s="17">
        <v>8</v>
      </c>
      <c r="Q11" s="17">
        <v>3</v>
      </c>
      <c r="R11" s="17"/>
      <c r="S11" s="66" t="s">
        <v>66</v>
      </c>
      <c r="T11" s="17">
        <f>SUM(L6,L9,L12,L15,L18,L21,L24,L27,L30,L33,L36,L39)</f>
        <v>53</v>
      </c>
      <c r="U11" s="24">
        <f t="shared" si="1"/>
        <v>3</v>
      </c>
    </row>
    <row r="12" spans="1:110" ht="13.5" thickBot="1" x14ac:dyDescent="0.35">
      <c r="A12" s="46"/>
      <c r="B12" s="42"/>
      <c r="C12" s="43" t="s">
        <v>28</v>
      </c>
      <c r="D12" s="44"/>
      <c r="E12" s="45">
        <f t="shared" ref="E12:N12" si="6">VLOOKUP(E11,$P$4:$Q$19,2)</f>
        <v>1</v>
      </c>
      <c r="F12" s="45">
        <f t="shared" si="6"/>
        <v>7</v>
      </c>
      <c r="G12" s="45">
        <f t="shared" si="6"/>
        <v>4</v>
      </c>
      <c r="H12" s="45">
        <f t="shared" si="6"/>
        <v>3</v>
      </c>
      <c r="I12" s="45">
        <f t="shared" si="6"/>
        <v>9</v>
      </c>
      <c r="J12" s="45">
        <f t="shared" si="6"/>
        <v>10</v>
      </c>
      <c r="K12" s="45">
        <f t="shared" si="6"/>
        <v>8</v>
      </c>
      <c r="L12" s="45">
        <f t="shared" si="6"/>
        <v>5</v>
      </c>
      <c r="M12" s="45">
        <f t="shared" si="6"/>
        <v>2</v>
      </c>
      <c r="N12" s="45">
        <f t="shared" si="6"/>
        <v>6</v>
      </c>
      <c r="P12" s="17">
        <v>9</v>
      </c>
      <c r="Q12" s="17">
        <v>2</v>
      </c>
      <c r="R12" s="17"/>
      <c r="S12" s="66" t="s">
        <v>67</v>
      </c>
      <c r="T12" s="17">
        <f>SUM(M6,M9,M12,M15,M18,M21,M24,M27,M30,M33,M36,M39)</f>
        <v>81</v>
      </c>
      <c r="U12" s="24">
        <f t="shared" si="1"/>
        <v>6</v>
      </c>
    </row>
    <row r="13" spans="1:110" ht="13.5" thickBot="1" x14ac:dyDescent="0.35">
      <c r="A13" s="36" t="s">
        <v>23</v>
      </c>
      <c r="B13" s="38" t="s">
        <v>8</v>
      </c>
      <c r="C13" s="38" t="s">
        <v>26</v>
      </c>
      <c r="D13" s="32"/>
      <c r="E13" s="47">
        <v>6.6446759259259248E-4</v>
      </c>
      <c r="F13" s="39">
        <v>6.8194444444444433E-4</v>
      </c>
      <c r="G13" s="39">
        <v>6.8564814814814823E-4</v>
      </c>
      <c r="H13" s="39">
        <v>6.3611111111111117E-4</v>
      </c>
      <c r="I13" s="39">
        <v>6.8888888888888895E-4</v>
      </c>
      <c r="J13" s="39">
        <v>6.7164351851851857E-4</v>
      </c>
      <c r="K13" s="39">
        <v>6.4618055555555555E-4</v>
      </c>
      <c r="L13" s="39">
        <v>6.6990740740740737E-4</v>
      </c>
      <c r="M13" s="39">
        <v>6.6342592592592592E-4</v>
      </c>
      <c r="N13" s="39">
        <v>7.4166666666666662E-4</v>
      </c>
      <c r="P13" s="17">
        <v>10</v>
      </c>
      <c r="Q13" s="17">
        <v>1</v>
      </c>
      <c r="R13" s="17"/>
      <c r="S13" s="66" t="s">
        <v>68</v>
      </c>
      <c r="T13" s="17">
        <f>SUM(N6,N9,N12,N15,N18,N21,N24,N27,N30,N33,N36,N39)</f>
        <v>29</v>
      </c>
      <c r="U13" s="24">
        <f t="shared" si="1"/>
        <v>1</v>
      </c>
    </row>
    <row r="14" spans="1:110" x14ac:dyDescent="0.25">
      <c r="A14" s="40" t="s">
        <v>14</v>
      </c>
      <c r="B14" s="2"/>
      <c r="C14" s="18" t="s">
        <v>27</v>
      </c>
      <c r="D14" s="10"/>
      <c r="E14" s="24">
        <f>RANK(E13,$E$13:$N$13,1)</f>
        <v>4</v>
      </c>
      <c r="F14" s="24">
        <f t="shared" ref="F14:N14" si="7">RANK(F13,$E$13:$N$13,1)</f>
        <v>7</v>
      </c>
      <c r="G14" s="24">
        <f t="shared" si="7"/>
        <v>8</v>
      </c>
      <c r="H14" s="24">
        <f t="shared" si="7"/>
        <v>1</v>
      </c>
      <c r="I14" s="24">
        <f t="shared" si="7"/>
        <v>9</v>
      </c>
      <c r="J14" s="24">
        <f t="shared" si="7"/>
        <v>6</v>
      </c>
      <c r="K14" s="24">
        <f t="shared" si="7"/>
        <v>2</v>
      </c>
      <c r="L14" s="24">
        <f t="shared" si="7"/>
        <v>5</v>
      </c>
      <c r="M14" s="24">
        <f t="shared" si="7"/>
        <v>3</v>
      </c>
      <c r="N14" s="24">
        <f t="shared" si="7"/>
        <v>10</v>
      </c>
      <c r="P14" s="17"/>
      <c r="Q14" s="17"/>
      <c r="R14" s="17"/>
    </row>
    <row r="15" spans="1:110" s="8" customFormat="1" ht="13" thickBot="1" x14ac:dyDescent="0.3">
      <c r="A15" s="46"/>
      <c r="B15" s="42"/>
      <c r="C15" s="43" t="s">
        <v>28</v>
      </c>
      <c r="D15" s="44"/>
      <c r="E15" s="45">
        <f t="shared" ref="E15:N15" si="8">VLOOKUP(E14,$P$4:$Q$19,2)</f>
        <v>7</v>
      </c>
      <c r="F15" s="45">
        <f t="shared" si="8"/>
        <v>4</v>
      </c>
      <c r="G15" s="45">
        <f t="shared" si="8"/>
        <v>3</v>
      </c>
      <c r="H15" s="45">
        <f t="shared" si="8"/>
        <v>10</v>
      </c>
      <c r="I15" s="45">
        <f t="shared" si="8"/>
        <v>2</v>
      </c>
      <c r="J15" s="45">
        <f t="shared" si="8"/>
        <v>5</v>
      </c>
      <c r="K15" s="45">
        <f t="shared" si="8"/>
        <v>9</v>
      </c>
      <c r="L15" s="45">
        <f t="shared" si="8"/>
        <v>6</v>
      </c>
      <c r="M15" s="45">
        <f t="shared" si="8"/>
        <v>8</v>
      </c>
      <c r="N15" s="45">
        <f t="shared" si="8"/>
        <v>1</v>
      </c>
      <c r="O15"/>
      <c r="P15" s="17"/>
      <c r="Q15" s="17"/>
      <c r="R15" s="3"/>
      <c r="S15" s="3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</row>
    <row r="16" spans="1:110" x14ac:dyDescent="0.25">
      <c r="A16" s="48" t="s">
        <v>16</v>
      </c>
      <c r="B16" s="37" t="s">
        <v>7</v>
      </c>
      <c r="C16" s="38" t="s">
        <v>26</v>
      </c>
      <c r="D16" s="32"/>
      <c r="E16" s="47">
        <v>7.5277777777777789E-4</v>
      </c>
      <c r="F16" s="39">
        <v>6.957175925925925E-4</v>
      </c>
      <c r="G16" s="39">
        <v>6.9004629629629624E-4</v>
      </c>
      <c r="H16" s="39">
        <v>6.7800925925925928E-4</v>
      </c>
      <c r="I16" s="39">
        <v>6.4675925925925925E-4</v>
      </c>
      <c r="J16" s="39">
        <v>6.3819444444444449E-4</v>
      </c>
      <c r="K16" s="39">
        <v>6.7627314814814818E-4</v>
      </c>
      <c r="L16" s="39">
        <v>6.766203703703704E-4</v>
      </c>
      <c r="M16" s="39">
        <v>6.8240740740740751E-4</v>
      </c>
      <c r="N16" s="39">
        <v>7.5254629629629619E-4</v>
      </c>
      <c r="P16" s="17"/>
      <c r="Q16" s="28"/>
      <c r="R16" s="3"/>
      <c r="S16" s="3"/>
    </row>
    <row r="17" spans="1:110" x14ac:dyDescent="0.25">
      <c r="A17" s="49" t="s">
        <v>15</v>
      </c>
      <c r="B17" s="2"/>
      <c r="C17" s="18" t="s">
        <v>27</v>
      </c>
      <c r="D17" s="10"/>
      <c r="E17" s="24">
        <f>RANK(E16,$E$16:$N$16,1)</f>
        <v>10</v>
      </c>
      <c r="F17" s="24">
        <f t="shared" ref="E17:N17" si="9">RANK(F16,$E$16:$N$16,1)</f>
        <v>8</v>
      </c>
      <c r="G17" s="24">
        <f t="shared" si="9"/>
        <v>7</v>
      </c>
      <c r="H17" s="24">
        <f t="shared" si="9"/>
        <v>5</v>
      </c>
      <c r="I17" s="24">
        <f t="shared" si="9"/>
        <v>2</v>
      </c>
      <c r="J17" s="24">
        <f t="shared" si="9"/>
        <v>1</v>
      </c>
      <c r="K17" s="24">
        <f t="shared" si="9"/>
        <v>3</v>
      </c>
      <c r="L17" s="24">
        <f t="shared" si="9"/>
        <v>4</v>
      </c>
      <c r="M17" s="24">
        <f t="shared" si="9"/>
        <v>6</v>
      </c>
      <c r="N17" s="24">
        <f t="shared" si="9"/>
        <v>9</v>
      </c>
      <c r="P17" s="17"/>
      <c r="Q17" s="29"/>
      <c r="R17" s="3"/>
      <c r="S17" s="3"/>
    </row>
    <row r="18" spans="1:110" ht="13" thickBot="1" x14ac:dyDescent="0.3">
      <c r="A18" s="50"/>
      <c r="B18" s="42"/>
      <c r="C18" s="43" t="s">
        <v>28</v>
      </c>
      <c r="D18" s="44"/>
      <c r="E18" s="45">
        <f t="shared" ref="E18:N18" si="10">VLOOKUP(E17,$P$4:$Q$19,2)</f>
        <v>1</v>
      </c>
      <c r="F18" s="45">
        <f t="shared" si="10"/>
        <v>3</v>
      </c>
      <c r="G18" s="45">
        <f t="shared" si="10"/>
        <v>4</v>
      </c>
      <c r="H18" s="45">
        <f t="shared" si="10"/>
        <v>6</v>
      </c>
      <c r="I18" s="45">
        <f t="shared" si="10"/>
        <v>9</v>
      </c>
      <c r="J18" s="45">
        <f t="shared" si="10"/>
        <v>10</v>
      </c>
      <c r="K18" s="45">
        <f t="shared" si="10"/>
        <v>8</v>
      </c>
      <c r="L18" s="45">
        <f t="shared" si="10"/>
        <v>7</v>
      </c>
      <c r="M18" s="45">
        <f t="shared" si="10"/>
        <v>5</v>
      </c>
      <c r="N18" s="45">
        <f t="shared" si="10"/>
        <v>2</v>
      </c>
      <c r="P18" s="17"/>
      <c r="Q18" s="29"/>
      <c r="R18" s="3"/>
      <c r="S18" s="3"/>
    </row>
    <row r="19" spans="1:110" x14ac:dyDescent="0.25">
      <c r="A19" s="48" t="s">
        <v>16</v>
      </c>
      <c r="B19" s="38" t="s">
        <v>8</v>
      </c>
      <c r="C19" s="38" t="s">
        <v>26</v>
      </c>
      <c r="D19" s="32"/>
      <c r="E19" s="47">
        <v>5.8923611111111102E-4</v>
      </c>
      <c r="F19" s="39">
        <v>6.0752314814814816E-4</v>
      </c>
      <c r="G19" s="39">
        <v>6.2303240740740743E-4</v>
      </c>
      <c r="H19" s="39">
        <v>5.8020833333333329E-4</v>
      </c>
      <c r="I19" s="39">
        <v>5.8020833333333329E-4</v>
      </c>
      <c r="J19" s="39">
        <v>5.8217592592592587E-4</v>
      </c>
      <c r="K19" s="39">
        <v>5.8668981481481484E-4</v>
      </c>
      <c r="L19" s="39">
        <v>6.3587962962962958E-4</v>
      </c>
      <c r="M19" s="39">
        <v>5.796296296296297E-4</v>
      </c>
      <c r="N19" s="39">
        <v>6.3576388888888895E-4</v>
      </c>
      <c r="P19" s="17"/>
      <c r="Q19" s="29"/>
      <c r="R19" s="3"/>
      <c r="S19" s="3"/>
    </row>
    <row r="20" spans="1:110" x14ac:dyDescent="0.25">
      <c r="A20" s="49" t="s">
        <v>15</v>
      </c>
      <c r="B20" s="2"/>
      <c r="C20" s="18" t="s">
        <v>27</v>
      </c>
      <c r="D20" s="10"/>
      <c r="E20" s="24">
        <f t="shared" ref="E20:N20" si="11">RANK(E19,$E$19:$N$19,1)</f>
        <v>6</v>
      </c>
      <c r="F20" s="24">
        <f t="shared" si="11"/>
        <v>7</v>
      </c>
      <c r="G20" s="24">
        <f t="shared" si="11"/>
        <v>8</v>
      </c>
      <c r="H20" s="24">
        <f t="shared" si="11"/>
        <v>2</v>
      </c>
      <c r="I20" s="24">
        <f t="shared" si="11"/>
        <v>2</v>
      </c>
      <c r="J20" s="24">
        <f t="shared" si="11"/>
        <v>4</v>
      </c>
      <c r="K20" s="24">
        <f t="shared" si="11"/>
        <v>5</v>
      </c>
      <c r="L20" s="24">
        <f t="shared" si="11"/>
        <v>10</v>
      </c>
      <c r="M20" s="24">
        <f t="shared" si="11"/>
        <v>1</v>
      </c>
      <c r="N20" s="24">
        <f t="shared" si="11"/>
        <v>9</v>
      </c>
      <c r="Q20" s="3"/>
      <c r="R20" s="3"/>
      <c r="S20" s="3"/>
    </row>
    <row r="21" spans="1:110" s="8" customFormat="1" ht="13" thickBot="1" x14ac:dyDescent="0.3">
      <c r="A21" s="50"/>
      <c r="B21" s="42"/>
      <c r="C21" s="43" t="s">
        <v>28</v>
      </c>
      <c r="D21" s="44"/>
      <c r="E21" s="45">
        <f t="shared" ref="E21:N21" si="12">VLOOKUP(E20,$P$4:$Q$19,2)</f>
        <v>5</v>
      </c>
      <c r="F21" s="45">
        <f t="shared" si="12"/>
        <v>4</v>
      </c>
      <c r="G21" s="45">
        <f t="shared" si="12"/>
        <v>3</v>
      </c>
      <c r="H21" s="45">
        <f t="shared" si="12"/>
        <v>9</v>
      </c>
      <c r="I21" s="45">
        <f t="shared" si="12"/>
        <v>9</v>
      </c>
      <c r="J21" s="45">
        <f t="shared" si="12"/>
        <v>7</v>
      </c>
      <c r="K21" s="45">
        <f t="shared" si="12"/>
        <v>6</v>
      </c>
      <c r="L21" s="45">
        <f t="shared" si="12"/>
        <v>1</v>
      </c>
      <c r="M21" s="45">
        <f t="shared" si="12"/>
        <v>10</v>
      </c>
      <c r="N21" s="45">
        <f t="shared" si="12"/>
        <v>2</v>
      </c>
      <c r="O21"/>
      <c r="P21"/>
      <c r="Q21" s="3"/>
      <c r="R21" s="3"/>
      <c r="S21" s="3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</row>
    <row r="22" spans="1:110" x14ac:dyDescent="0.25">
      <c r="A22" s="48" t="s">
        <v>17</v>
      </c>
      <c r="B22" s="37" t="s">
        <v>7</v>
      </c>
      <c r="C22" s="38" t="s">
        <v>26</v>
      </c>
      <c r="D22" s="32"/>
      <c r="E22" s="47">
        <v>7.3564814814814803E-4</v>
      </c>
      <c r="F22" s="39">
        <v>7.4143518518518525E-4</v>
      </c>
      <c r="G22" s="39">
        <v>7.5300925925925926E-4</v>
      </c>
      <c r="H22" s="39">
        <v>7.3946759259259267E-4</v>
      </c>
      <c r="I22" s="39">
        <v>7.3159722222222235E-4</v>
      </c>
      <c r="J22" s="39">
        <v>6.7557870370370374E-4</v>
      </c>
      <c r="K22" s="39">
        <v>7.1550925925925916E-4</v>
      </c>
      <c r="L22" s="39">
        <v>7.6724537037037039E-4</v>
      </c>
      <c r="M22" s="39">
        <v>6.9965277777777777E-4</v>
      </c>
      <c r="N22" s="39">
        <v>7.4942129629629621E-4</v>
      </c>
      <c r="Q22" s="3"/>
      <c r="R22" s="3"/>
      <c r="S22" s="3"/>
    </row>
    <row r="23" spans="1:110" x14ac:dyDescent="0.25">
      <c r="A23" s="49" t="s">
        <v>18</v>
      </c>
      <c r="B23" s="2"/>
      <c r="C23" s="18" t="s">
        <v>27</v>
      </c>
      <c r="D23" s="10"/>
      <c r="E23" s="24">
        <f t="shared" ref="E23:N23" si="13">RANK(E22,$E$22:$N$22,1)</f>
        <v>5</v>
      </c>
      <c r="F23" s="24">
        <f t="shared" si="13"/>
        <v>7</v>
      </c>
      <c r="G23" s="24">
        <f t="shared" si="13"/>
        <v>9</v>
      </c>
      <c r="H23" s="24">
        <f t="shared" si="13"/>
        <v>6</v>
      </c>
      <c r="I23" s="24">
        <f t="shared" si="13"/>
        <v>4</v>
      </c>
      <c r="J23" s="24">
        <f t="shared" si="13"/>
        <v>1</v>
      </c>
      <c r="K23" s="24">
        <f t="shared" si="13"/>
        <v>3</v>
      </c>
      <c r="L23" s="24">
        <f t="shared" si="13"/>
        <v>10</v>
      </c>
      <c r="M23" s="24">
        <f t="shared" si="13"/>
        <v>2</v>
      </c>
      <c r="N23" s="24">
        <f t="shared" si="13"/>
        <v>8</v>
      </c>
      <c r="Q23" s="3"/>
      <c r="R23" s="3"/>
      <c r="S23" s="3"/>
    </row>
    <row r="24" spans="1:110" ht="13" thickBot="1" x14ac:dyDescent="0.3">
      <c r="A24" s="50"/>
      <c r="B24" s="42"/>
      <c r="C24" s="43" t="s">
        <v>28</v>
      </c>
      <c r="D24" s="44"/>
      <c r="E24" s="45">
        <f t="shared" ref="E24:N24" si="14">VLOOKUP(E23,$P$4:$Q$19,2)</f>
        <v>6</v>
      </c>
      <c r="F24" s="45">
        <f t="shared" si="14"/>
        <v>4</v>
      </c>
      <c r="G24" s="45">
        <f t="shared" si="14"/>
        <v>2</v>
      </c>
      <c r="H24" s="45">
        <f t="shared" si="14"/>
        <v>5</v>
      </c>
      <c r="I24" s="45">
        <f t="shared" si="14"/>
        <v>7</v>
      </c>
      <c r="J24" s="45">
        <f t="shared" si="14"/>
        <v>10</v>
      </c>
      <c r="K24" s="45">
        <f t="shared" si="14"/>
        <v>8</v>
      </c>
      <c r="L24" s="45">
        <f t="shared" si="14"/>
        <v>1</v>
      </c>
      <c r="M24" s="45">
        <f t="shared" si="14"/>
        <v>9</v>
      </c>
      <c r="N24" s="45">
        <f t="shared" si="14"/>
        <v>3</v>
      </c>
      <c r="Q24" s="3"/>
      <c r="R24" s="3"/>
      <c r="S24" s="3"/>
    </row>
    <row r="25" spans="1:110" x14ac:dyDescent="0.25">
      <c r="A25" s="48" t="s">
        <v>17</v>
      </c>
      <c r="B25" s="38" t="s">
        <v>8</v>
      </c>
      <c r="C25" s="38" t="s">
        <v>26</v>
      </c>
      <c r="D25" s="32"/>
      <c r="E25" s="47">
        <v>6.6851851851851849E-4</v>
      </c>
      <c r="F25" s="39">
        <v>6.7118055555555551E-4</v>
      </c>
      <c r="G25" s="39">
        <v>6.5370370370370365E-4</v>
      </c>
      <c r="H25" s="39">
        <v>6.3877314814814808E-4</v>
      </c>
      <c r="I25" s="39">
        <v>6.2928240740740739E-4</v>
      </c>
      <c r="J25" s="47">
        <v>6.2013888888888893E-4</v>
      </c>
      <c r="K25" s="39">
        <v>6.3587962962962958E-4</v>
      </c>
      <c r="L25" s="39">
        <v>6.7905092592592594E-4</v>
      </c>
      <c r="M25" s="39">
        <v>6.2650462962962963E-4</v>
      </c>
      <c r="N25" s="39">
        <v>7.3680555555555554E-4</v>
      </c>
      <c r="Q25" s="3"/>
      <c r="R25" s="3"/>
      <c r="S25" s="3"/>
    </row>
    <row r="26" spans="1:110" x14ac:dyDescent="0.25">
      <c r="A26" s="49" t="s">
        <v>18</v>
      </c>
      <c r="B26" s="2"/>
      <c r="C26" s="18" t="s">
        <v>27</v>
      </c>
      <c r="D26" s="10"/>
      <c r="E26" s="24">
        <f t="shared" ref="E26:N26" si="15">RANK(E25,$E$25:$N$25,1)</f>
        <v>7</v>
      </c>
      <c r="F26" s="24">
        <f t="shared" si="15"/>
        <v>8</v>
      </c>
      <c r="G26" s="24">
        <f t="shared" si="15"/>
        <v>6</v>
      </c>
      <c r="H26" s="24">
        <f t="shared" si="15"/>
        <v>5</v>
      </c>
      <c r="I26" s="24">
        <f t="shared" si="15"/>
        <v>3</v>
      </c>
      <c r="J26" s="24">
        <f t="shared" si="15"/>
        <v>1</v>
      </c>
      <c r="K26" s="24">
        <f t="shared" si="15"/>
        <v>4</v>
      </c>
      <c r="L26" s="24">
        <f t="shared" si="15"/>
        <v>9</v>
      </c>
      <c r="M26" s="24">
        <f t="shared" si="15"/>
        <v>2</v>
      </c>
      <c r="N26" s="24">
        <f t="shared" si="15"/>
        <v>10</v>
      </c>
      <c r="Q26" s="3"/>
      <c r="R26" s="3"/>
      <c r="S26" s="3"/>
    </row>
    <row r="27" spans="1:110" s="8" customFormat="1" ht="13" thickBot="1" x14ac:dyDescent="0.3">
      <c r="A27" s="50"/>
      <c r="B27" s="42"/>
      <c r="C27" s="43" t="s">
        <v>28</v>
      </c>
      <c r="D27" s="44"/>
      <c r="E27" s="45">
        <f t="shared" ref="E27:N27" si="16">VLOOKUP(E26,$P$4:$Q$19,2)</f>
        <v>4</v>
      </c>
      <c r="F27" s="45">
        <f t="shared" si="16"/>
        <v>3</v>
      </c>
      <c r="G27" s="45">
        <f t="shared" si="16"/>
        <v>5</v>
      </c>
      <c r="H27" s="45">
        <f t="shared" si="16"/>
        <v>6</v>
      </c>
      <c r="I27" s="45">
        <f t="shared" si="16"/>
        <v>8</v>
      </c>
      <c r="J27" s="45">
        <f t="shared" si="16"/>
        <v>10</v>
      </c>
      <c r="K27" s="45">
        <f t="shared" si="16"/>
        <v>7</v>
      </c>
      <c r="L27" s="45">
        <f t="shared" si="16"/>
        <v>2</v>
      </c>
      <c r="M27" s="45">
        <f t="shared" si="16"/>
        <v>9</v>
      </c>
      <c r="N27" s="45">
        <f t="shared" si="16"/>
        <v>1</v>
      </c>
      <c r="O27"/>
      <c r="P27"/>
      <c r="Q27" s="3"/>
      <c r="R27" s="3"/>
      <c r="S27" s="3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</row>
    <row r="28" spans="1:110" x14ac:dyDescent="0.25">
      <c r="A28" s="48" t="s">
        <v>17</v>
      </c>
      <c r="B28" s="37" t="s">
        <v>7</v>
      </c>
      <c r="C28" s="38" t="s">
        <v>26</v>
      </c>
      <c r="D28" s="32"/>
      <c r="E28" s="47">
        <v>8.0243055555555547E-4</v>
      </c>
      <c r="F28" s="39">
        <v>6.9849537037037048E-4</v>
      </c>
      <c r="G28" s="39">
        <v>7.8645833333333335E-4</v>
      </c>
      <c r="H28" s="39">
        <v>7.6111111111111117E-4</v>
      </c>
      <c r="I28" s="39">
        <v>7.600694444444444E-4</v>
      </c>
      <c r="J28" s="39">
        <v>7.2013888888888876E-4</v>
      </c>
      <c r="K28" s="39">
        <v>6.9386574074074088E-4</v>
      </c>
      <c r="L28" s="39">
        <v>7.4490740740740735E-4</v>
      </c>
      <c r="M28" s="39">
        <v>7.9050925925925936E-4</v>
      </c>
      <c r="N28" s="39">
        <v>7.9849537037037031E-4</v>
      </c>
    </row>
    <row r="29" spans="1:110" x14ac:dyDescent="0.25">
      <c r="A29" s="49" t="s">
        <v>19</v>
      </c>
      <c r="B29" s="2"/>
      <c r="C29" s="18" t="s">
        <v>27</v>
      </c>
      <c r="D29" s="10"/>
      <c r="E29" s="24">
        <f t="shared" ref="E29:N29" si="17">RANK(E28,$E$28:$N$28,1)</f>
        <v>10</v>
      </c>
      <c r="F29" s="24">
        <f t="shared" si="17"/>
        <v>2</v>
      </c>
      <c r="G29" s="24">
        <f t="shared" si="17"/>
        <v>7</v>
      </c>
      <c r="H29" s="24">
        <f t="shared" si="17"/>
        <v>6</v>
      </c>
      <c r="I29" s="24">
        <f t="shared" si="17"/>
        <v>5</v>
      </c>
      <c r="J29" s="24">
        <f t="shared" si="17"/>
        <v>3</v>
      </c>
      <c r="K29" s="24">
        <f t="shared" si="17"/>
        <v>1</v>
      </c>
      <c r="L29" s="24">
        <f t="shared" si="17"/>
        <v>4</v>
      </c>
      <c r="M29" s="24">
        <f t="shared" si="17"/>
        <v>8</v>
      </c>
      <c r="N29" s="24">
        <f t="shared" si="17"/>
        <v>9</v>
      </c>
    </row>
    <row r="30" spans="1:110" ht="13" thickBot="1" x14ac:dyDescent="0.3">
      <c r="A30" s="50"/>
      <c r="B30" s="42"/>
      <c r="C30" s="43" t="s">
        <v>28</v>
      </c>
      <c r="D30" s="44"/>
      <c r="E30" s="45">
        <f t="shared" ref="E30:N30" si="18">VLOOKUP(E29,$P$4:$Q$19,2)</f>
        <v>1</v>
      </c>
      <c r="F30" s="45">
        <f t="shared" si="18"/>
        <v>9</v>
      </c>
      <c r="G30" s="45">
        <f t="shared" si="18"/>
        <v>4</v>
      </c>
      <c r="H30" s="45">
        <f t="shared" si="18"/>
        <v>5</v>
      </c>
      <c r="I30" s="45">
        <f t="shared" si="18"/>
        <v>6</v>
      </c>
      <c r="J30" s="45">
        <f t="shared" si="18"/>
        <v>8</v>
      </c>
      <c r="K30" s="45">
        <f t="shared" si="18"/>
        <v>10</v>
      </c>
      <c r="L30" s="45">
        <f t="shared" si="18"/>
        <v>7</v>
      </c>
      <c r="M30" s="45">
        <f t="shared" si="18"/>
        <v>3</v>
      </c>
      <c r="N30" s="45">
        <f t="shared" si="18"/>
        <v>2</v>
      </c>
    </row>
    <row r="31" spans="1:110" x14ac:dyDescent="0.25">
      <c r="A31" s="48" t="s">
        <v>17</v>
      </c>
      <c r="B31" s="38" t="s">
        <v>8</v>
      </c>
      <c r="C31" s="38" t="s">
        <v>26</v>
      </c>
      <c r="D31" s="32"/>
      <c r="E31" s="47">
        <v>6.9675925925925938E-4</v>
      </c>
      <c r="F31" s="39">
        <v>6.6122685185185197E-4</v>
      </c>
      <c r="G31" s="39">
        <v>7.5474537037037036E-4</v>
      </c>
      <c r="H31" s="39">
        <v>6.6493055555555565E-4</v>
      </c>
      <c r="I31" s="39">
        <v>6.4039351851851855E-4</v>
      </c>
      <c r="J31" s="39">
        <v>6.5740740740740733E-4</v>
      </c>
      <c r="K31" s="39">
        <v>6.5324074074074069E-4</v>
      </c>
      <c r="L31" s="39">
        <v>6.7071759259259265E-4</v>
      </c>
      <c r="M31" s="39">
        <v>6.1018518518518507E-4</v>
      </c>
      <c r="N31" s="39">
        <v>7.430555555555555E-4</v>
      </c>
    </row>
    <row r="32" spans="1:110" x14ac:dyDescent="0.25">
      <c r="A32" s="49" t="s">
        <v>19</v>
      </c>
      <c r="B32" s="2"/>
      <c r="C32" s="18" t="s">
        <v>27</v>
      </c>
      <c r="D32" s="10"/>
      <c r="E32" s="24">
        <f t="shared" ref="E32:N32" si="19">RANK(E31,$E$31:$N$31,1)</f>
        <v>8</v>
      </c>
      <c r="F32" s="24">
        <f t="shared" si="19"/>
        <v>5</v>
      </c>
      <c r="G32" s="24">
        <f t="shared" si="19"/>
        <v>10</v>
      </c>
      <c r="H32" s="24">
        <f t="shared" si="19"/>
        <v>6</v>
      </c>
      <c r="I32" s="24">
        <f t="shared" si="19"/>
        <v>2</v>
      </c>
      <c r="J32" s="24">
        <f t="shared" si="19"/>
        <v>4</v>
      </c>
      <c r="K32" s="24">
        <f t="shared" si="19"/>
        <v>3</v>
      </c>
      <c r="L32" s="24">
        <f t="shared" si="19"/>
        <v>7</v>
      </c>
      <c r="M32" s="24">
        <f t="shared" si="19"/>
        <v>1</v>
      </c>
      <c r="N32" s="24">
        <f t="shared" si="19"/>
        <v>9</v>
      </c>
    </row>
    <row r="33" spans="1:110" s="8" customFormat="1" ht="13" thickBot="1" x14ac:dyDescent="0.3">
      <c r="A33" s="50"/>
      <c r="B33" s="42"/>
      <c r="C33" s="43" t="s">
        <v>28</v>
      </c>
      <c r="D33" s="44"/>
      <c r="E33" s="45">
        <f t="shared" ref="E33:N33" si="20">VLOOKUP(E32,$P$4:$Q$19,2)</f>
        <v>3</v>
      </c>
      <c r="F33" s="45">
        <f t="shared" si="20"/>
        <v>6</v>
      </c>
      <c r="G33" s="45">
        <f t="shared" si="20"/>
        <v>1</v>
      </c>
      <c r="H33" s="45">
        <f t="shared" si="20"/>
        <v>5</v>
      </c>
      <c r="I33" s="45">
        <f t="shared" si="20"/>
        <v>9</v>
      </c>
      <c r="J33" s="45">
        <f t="shared" si="20"/>
        <v>7</v>
      </c>
      <c r="K33" s="45">
        <f t="shared" si="20"/>
        <v>8</v>
      </c>
      <c r="L33" s="45">
        <f t="shared" si="20"/>
        <v>4</v>
      </c>
      <c r="M33" s="45">
        <f t="shared" si="20"/>
        <v>10</v>
      </c>
      <c r="N33" s="45">
        <f t="shared" si="20"/>
        <v>2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</row>
    <row r="34" spans="1:110" x14ac:dyDescent="0.25">
      <c r="A34" s="48" t="s">
        <v>16</v>
      </c>
      <c r="B34" s="37" t="s">
        <v>7</v>
      </c>
      <c r="C34" s="38" t="s">
        <v>26</v>
      </c>
      <c r="D34" s="32"/>
      <c r="E34" s="47">
        <v>9.5949074074074068E-4</v>
      </c>
      <c r="F34" s="39">
        <v>8.5196759259259264E-4</v>
      </c>
      <c r="G34" s="39">
        <v>8.4895833333333318E-4</v>
      </c>
      <c r="H34" s="39">
        <v>8.2800925925925924E-4</v>
      </c>
      <c r="I34" s="39">
        <v>8.1863425925925929E-4</v>
      </c>
      <c r="J34" s="39">
        <v>7.9432870370370367E-4</v>
      </c>
      <c r="K34" s="39">
        <v>8.6319444444444432E-4</v>
      </c>
      <c r="L34" s="39">
        <v>8.7569444444444457E-4</v>
      </c>
      <c r="M34" s="39">
        <v>9.2060185185185203E-4</v>
      </c>
      <c r="N34" s="39">
        <v>8.9351851851851842E-4</v>
      </c>
    </row>
    <row r="35" spans="1:110" x14ac:dyDescent="0.25">
      <c r="A35" s="49" t="s">
        <v>20</v>
      </c>
      <c r="B35" s="2"/>
      <c r="C35" s="18" t="s">
        <v>27</v>
      </c>
      <c r="D35" s="10"/>
      <c r="E35" s="24">
        <f t="shared" ref="E35:N35" si="21">RANK(E34,$E$34:$N$34,1)</f>
        <v>10</v>
      </c>
      <c r="F35" s="24">
        <f t="shared" si="21"/>
        <v>5</v>
      </c>
      <c r="G35" s="24">
        <f t="shared" si="21"/>
        <v>4</v>
      </c>
      <c r="H35" s="24">
        <f t="shared" si="21"/>
        <v>3</v>
      </c>
      <c r="I35" s="24">
        <f t="shared" si="21"/>
        <v>2</v>
      </c>
      <c r="J35" s="24">
        <f t="shared" si="21"/>
        <v>1</v>
      </c>
      <c r="K35" s="24">
        <f t="shared" si="21"/>
        <v>6</v>
      </c>
      <c r="L35" s="24">
        <f t="shared" si="21"/>
        <v>7</v>
      </c>
      <c r="M35" s="24">
        <f t="shared" si="21"/>
        <v>9</v>
      </c>
      <c r="N35" s="24">
        <f t="shared" si="21"/>
        <v>8</v>
      </c>
    </row>
    <row r="36" spans="1:110" ht="13" thickBot="1" x14ac:dyDescent="0.3">
      <c r="A36" s="50"/>
      <c r="B36" s="42"/>
      <c r="C36" s="43" t="s">
        <v>28</v>
      </c>
      <c r="D36" s="44"/>
      <c r="E36" s="45">
        <f t="shared" ref="E36:N36" si="22">VLOOKUP(E35,$P$4:$Q$19,2)</f>
        <v>1</v>
      </c>
      <c r="F36" s="45">
        <f t="shared" si="22"/>
        <v>6</v>
      </c>
      <c r="G36" s="45">
        <f t="shared" si="22"/>
        <v>7</v>
      </c>
      <c r="H36" s="45">
        <f t="shared" si="22"/>
        <v>8</v>
      </c>
      <c r="I36" s="45">
        <f t="shared" si="22"/>
        <v>9</v>
      </c>
      <c r="J36" s="45">
        <f t="shared" si="22"/>
        <v>10</v>
      </c>
      <c r="K36" s="45">
        <f t="shared" si="22"/>
        <v>5</v>
      </c>
      <c r="L36" s="45">
        <f t="shared" si="22"/>
        <v>4</v>
      </c>
      <c r="M36" s="45">
        <f t="shared" si="22"/>
        <v>2</v>
      </c>
      <c r="N36" s="45">
        <f t="shared" si="22"/>
        <v>3</v>
      </c>
    </row>
    <row r="37" spans="1:110" x14ac:dyDescent="0.25">
      <c r="A37" s="48" t="s">
        <v>16</v>
      </c>
      <c r="B37" s="38" t="s">
        <v>8</v>
      </c>
      <c r="C37" s="38" t="s">
        <v>26</v>
      </c>
      <c r="D37" s="32"/>
      <c r="E37" s="47">
        <v>7.3159722222222235E-4</v>
      </c>
      <c r="F37" s="39">
        <v>7.4004629629629637E-4</v>
      </c>
      <c r="G37" s="39">
        <v>7.4953703703703695E-4</v>
      </c>
      <c r="H37" s="39">
        <v>7.256944444444445E-4</v>
      </c>
      <c r="I37" s="39">
        <v>7.3171296296296309E-4</v>
      </c>
      <c r="J37" s="39">
        <v>7.3009259259259251E-4</v>
      </c>
      <c r="K37" s="39">
        <v>7.1226851851851865E-4</v>
      </c>
      <c r="L37" s="39">
        <v>7.9409722222222219E-4</v>
      </c>
      <c r="M37" s="39">
        <v>7.6296296296296301E-4</v>
      </c>
      <c r="N37" s="39">
        <v>8.2303240740740741E-4</v>
      </c>
    </row>
    <row r="38" spans="1:110" x14ac:dyDescent="0.25">
      <c r="A38" s="49" t="s">
        <v>20</v>
      </c>
      <c r="B38" s="2"/>
      <c r="C38" s="18" t="s">
        <v>27</v>
      </c>
      <c r="D38" s="10"/>
      <c r="E38" s="24">
        <f t="shared" ref="E38:N38" si="23">RANK(E37,$E$37:$N$37,1)</f>
        <v>4</v>
      </c>
      <c r="F38" s="24">
        <f t="shared" si="23"/>
        <v>6</v>
      </c>
      <c r="G38" s="24">
        <f t="shared" si="23"/>
        <v>7</v>
      </c>
      <c r="H38" s="24">
        <f t="shared" si="23"/>
        <v>2</v>
      </c>
      <c r="I38" s="24">
        <f t="shared" si="23"/>
        <v>5</v>
      </c>
      <c r="J38" s="24">
        <f t="shared" si="23"/>
        <v>3</v>
      </c>
      <c r="K38" s="24">
        <f t="shared" si="23"/>
        <v>1</v>
      </c>
      <c r="L38" s="24">
        <f t="shared" si="23"/>
        <v>9</v>
      </c>
      <c r="M38" s="24">
        <f t="shared" si="23"/>
        <v>8</v>
      </c>
      <c r="N38" s="24">
        <f t="shared" si="23"/>
        <v>10</v>
      </c>
    </row>
    <row r="39" spans="1:110" s="8" customFormat="1" ht="13" thickBot="1" x14ac:dyDescent="0.3">
      <c r="A39" s="50"/>
      <c r="B39" s="42"/>
      <c r="C39" s="43" t="s">
        <v>28</v>
      </c>
      <c r="D39" s="44"/>
      <c r="E39" s="45">
        <f t="shared" ref="E39:N39" si="24">VLOOKUP(E38,$P$4:$Q$19,2)</f>
        <v>7</v>
      </c>
      <c r="F39" s="45">
        <f t="shared" si="24"/>
        <v>5</v>
      </c>
      <c r="G39" s="45">
        <f t="shared" si="24"/>
        <v>4</v>
      </c>
      <c r="H39" s="45">
        <f t="shared" si="24"/>
        <v>9</v>
      </c>
      <c r="I39" s="45">
        <f t="shared" si="24"/>
        <v>6</v>
      </c>
      <c r="J39" s="45">
        <f t="shared" si="24"/>
        <v>8</v>
      </c>
      <c r="K39" s="45">
        <f t="shared" si="24"/>
        <v>10</v>
      </c>
      <c r="L39" s="45">
        <f t="shared" si="24"/>
        <v>2</v>
      </c>
      <c r="M39" s="45">
        <f t="shared" si="24"/>
        <v>3</v>
      </c>
      <c r="N39" s="45">
        <f t="shared" si="24"/>
        <v>1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</row>
    <row r="40" spans="1:110" x14ac:dyDescent="0.25">
      <c r="A40" s="48" t="s">
        <v>22</v>
      </c>
      <c r="B40" s="37" t="s">
        <v>7</v>
      </c>
      <c r="C40" s="38" t="s">
        <v>26</v>
      </c>
      <c r="D40" s="32"/>
      <c r="E40" s="47">
        <v>1.654050925925926E-3</v>
      </c>
      <c r="F40" s="39">
        <v>1.4436342592592593E-3</v>
      </c>
      <c r="G40" s="39">
        <v>1.5440972222222221E-3</v>
      </c>
      <c r="H40" s="39">
        <v>1.4252314814814815E-3</v>
      </c>
      <c r="I40" s="47">
        <v>1.4307870370370371E-3</v>
      </c>
      <c r="J40" s="39">
        <v>1.4003472222222223E-3</v>
      </c>
      <c r="K40" s="39">
        <v>1.4725694444444445E-3</v>
      </c>
      <c r="L40" s="39">
        <v>1.4718750000000001E-3</v>
      </c>
      <c r="M40" s="39">
        <v>1.5396990740740738E-3</v>
      </c>
      <c r="N40" s="39">
        <v>1.5923611111111112E-3</v>
      </c>
    </row>
    <row r="41" spans="1:110" x14ac:dyDescent="0.25">
      <c r="A41" s="49" t="s">
        <v>15</v>
      </c>
      <c r="B41" s="2"/>
      <c r="C41" s="18" t="s">
        <v>27</v>
      </c>
      <c r="D41" s="10"/>
      <c r="E41" s="24">
        <f t="shared" ref="E41:N41" si="25">RANK(E40,$E$40:$N$40,1)</f>
        <v>10</v>
      </c>
      <c r="F41" s="24">
        <f t="shared" si="25"/>
        <v>4</v>
      </c>
      <c r="G41" s="24">
        <f t="shared" si="25"/>
        <v>8</v>
      </c>
      <c r="H41" s="24">
        <f t="shared" si="25"/>
        <v>2</v>
      </c>
      <c r="I41" s="24">
        <f t="shared" si="25"/>
        <v>3</v>
      </c>
      <c r="J41" s="24">
        <f t="shared" si="25"/>
        <v>1</v>
      </c>
      <c r="K41" s="24">
        <f t="shared" si="25"/>
        <v>6</v>
      </c>
      <c r="L41" s="24">
        <f t="shared" si="25"/>
        <v>5</v>
      </c>
      <c r="M41" s="24">
        <f t="shared" si="25"/>
        <v>7</v>
      </c>
      <c r="N41" s="24">
        <f t="shared" si="25"/>
        <v>9</v>
      </c>
    </row>
    <row r="42" spans="1:110" ht="13" thickBot="1" x14ac:dyDescent="0.3">
      <c r="A42" s="50"/>
      <c r="B42" s="42"/>
      <c r="C42" s="43" t="s">
        <v>28</v>
      </c>
      <c r="D42" s="44"/>
      <c r="E42" s="45">
        <f t="shared" ref="E42:N42" si="26">VLOOKUP(E41,$P$4:$Q$19,2)</f>
        <v>1</v>
      </c>
      <c r="F42" s="45">
        <f t="shared" si="26"/>
        <v>7</v>
      </c>
      <c r="G42" s="45">
        <f t="shared" si="26"/>
        <v>3</v>
      </c>
      <c r="H42" s="45">
        <f t="shared" si="26"/>
        <v>9</v>
      </c>
      <c r="I42" s="45">
        <f t="shared" si="26"/>
        <v>8</v>
      </c>
      <c r="J42" s="45">
        <f t="shared" si="26"/>
        <v>10</v>
      </c>
      <c r="K42" s="45">
        <f t="shared" si="26"/>
        <v>5</v>
      </c>
      <c r="L42" s="45">
        <f t="shared" si="26"/>
        <v>6</v>
      </c>
      <c r="M42" s="45">
        <f t="shared" si="26"/>
        <v>4</v>
      </c>
      <c r="N42" s="45">
        <f t="shared" si="26"/>
        <v>2</v>
      </c>
    </row>
    <row r="43" spans="1:110" x14ac:dyDescent="0.25">
      <c r="A43" s="48" t="s">
        <v>22</v>
      </c>
      <c r="B43" s="38" t="s">
        <v>8</v>
      </c>
      <c r="C43" s="38" t="s">
        <v>26</v>
      </c>
      <c r="D43" s="32"/>
      <c r="E43" s="47">
        <v>1.3143518518518519E-3</v>
      </c>
      <c r="F43" s="39">
        <v>1.3480324074074074E-3</v>
      </c>
      <c r="G43" s="39">
        <v>1.3494212962962963E-3</v>
      </c>
      <c r="H43" s="39">
        <v>1.2297453703703704E-3</v>
      </c>
      <c r="I43" s="39">
        <v>1.2856481481481482E-3</v>
      </c>
      <c r="J43" s="39">
        <v>1.2333333333333335E-3</v>
      </c>
      <c r="K43" s="39">
        <v>1.2878472222222221E-3</v>
      </c>
      <c r="L43" s="39">
        <v>1.3701388888888888E-3</v>
      </c>
      <c r="M43" s="39">
        <v>1.3432870370370371E-3</v>
      </c>
      <c r="N43" s="39">
        <v>1.4004629629629629E-3</v>
      </c>
    </row>
    <row r="44" spans="1:110" x14ac:dyDescent="0.25">
      <c r="A44" s="49" t="s">
        <v>15</v>
      </c>
      <c r="B44" s="2"/>
      <c r="C44" s="18" t="s">
        <v>27</v>
      </c>
      <c r="D44" s="10"/>
      <c r="E44" s="24">
        <f t="shared" ref="E44:N44" si="27">RANK(E43,$E$43:$N$43,1)</f>
        <v>5</v>
      </c>
      <c r="F44" s="24">
        <f t="shared" si="27"/>
        <v>7</v>
      </c>
      <c r="G44" s="24">
        <f t="shared" si="27"/>
        <v>8</v>
      </c>
      <c r="H44" s="24">
        <f t="shared" si="27"/>
        <v>1</v>
      </c>
      <c r="I44" s="24">
        <f t="shared" si="27"/>
        <v>3</v>
      </c>
      <c r="J44" s="24">
        <f t="shared" si="27"/>
        <v>2</v>
      </c>
      <c r="K44" s="24">
        <f t="shared" si="27"/>
        <v>4</v>
      </c>
      <c r="L44" s="24">
        <f t="shared" si="27"/>
        <v>9</v>
      </c>
      <c r="M44" s="24">
        <f t="shared" si="27"/>
        <v>6</v>
      </c>
      <c r="N44" s="24">
        <f t="shared" si="27"/>
        <v>10</v>
      </c>
    </row>
    <row r="45" spans="1:110" s="8" customFormat="1" ht="13" thickBot="1" x14ac:dyDescent="0.3">
      <c r="A45" s="50"/>
      <c r="B45" s="42"/>
      <c r="C45" s="43" t="s">
        <v>28</v>
      </c>
      <c r="D45" s="44"/>
      <c r="E45" s="45">
        <f t="shared" ref="E45:N45" si="28">VLOOKUP(E44,$P$4:$Q$19,2)</f>
        <v>6</v>
      </c>
      <c r="F45" s="45">
        <f t="shared" si="28"/>
        <v>4</v>
      </c>
      <c r="G45" s="45">
        <f t="shared" si="28"/>
        <v>3</v>
      </c>
      <c r="H45" s="45">
        <f t="shared" si="28"/>
        <v>10</v>
      </c>
      <c r="I45" s="45">
        <f t="shared" si="28"/>
        <v>8</v>
      </c>
      <c r="J45" s="45">
        <f t="shared" si="28"/>
        <v>9</v>
      </c>
      <c r="K45" s="45">
        <f t="shared" si="28"/>
        <v>7</v>
      </c>
      <c r="L45" s="45">
        <f t="shared" si="28"/>
        <v>2</v>
      </c>
      <c r="M45" s="45">
        <f t="shared" si="28"/>
        <v>5</v>
      </c>
      <c r="N45" s="45">
        <f t="shared" si="28"/>
        <v>1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</row>
    <row r="46" spans="1:110" x14ac:dyDescent="0.25">
      <c r="A46" s="48" t="s">
        <v>21</v>
      </c>
      <c r="B46" s="37" t="s">
        <v>7</v>
      </c>
      <c r="C46" s="38" t="s">
        <v>26</v>
      </c>
      <c r="D46" s="32"/>
      <c r="E46" s="47">
        <v>3.3912037037037032E-4</v>
      </c>
      <c r="F46" s="39">
        <v>3.3553240740740738E-4</v>
      </c>
      <c r="G46" s="39">
        <v>3.452546296296296E-4</v>
      </c>
      <c r="H46" s="39">
        <v>3.3622685185185188E-4</v>
      </c>
      <c r="I46" s="39">
        <v>3.1620370370370369E-4</v>
      </c>
      <c r="J46" s="39">
        <v>3.0613425925925925E-4</v>
      </c>
      <c r="K46" s="39">
        <v>3.2280092592592592E-4</v>
      </c>
      <c r="L46" s="39">
        <v>3.4421296296296299E-4</v>
      </c>
      <c r="M46" s="39">
        <v>3.2442129629629628E-4</v>
      </c>
      <c r="N46" s="39">
        <v>3.3842592592592588E-4</v>
      </c>
    </row>
    <row r="47" spans="1:110" x14ac:dyDescent="0.25">
      <c r="A47" s="49" t="s">
        <v>18</v>
      </c>
      <c r="B47" s="2"/>
      <c r="C47" s="18" t="s">
        <v>27</v>
      </c>
      <c r="D47" s="10"/>
      <c r="E47" s="24">
        <f t="shared" ref="E47:N47" si="29">RANK(E46,$E$46:$N$46,1)</f>
        <v>8</v>
      </c>
      <c r="F47" s="24">
        <f t="shared" si="29"/>
        <v>5</v>
      </c>
      <c r="G47" s="24">
        <f t="shared" si="29"/>
        <v>10</v>
      </c>
      <c r="H47" s="24">
        <f t="shared" si="29"/>
        <v>6</v>
      </c>
      <c r="I47" s="24">
        <f t="shared" si="29"/>
        <v>2</v>
      </c>
      <c r="J47" s="24">
        <f t="shared" si="29"/>
        <v>1</v>
      </c>
      <c r="K47" s="24">
        <f t="shared" si="29"/>
        <v>3</v>
      </c>
      <c r="L47" s="24">
        <f t="shared" si="29"/>
        <v>9</v>
      </c>
      <c r="M47" s="24">
        <f t="shared" si="29"/>
        <v>4</v>
      </c>
      <c r="N47" s="24">
        <f t="shared" si="29"/>
        <v>7</v>
      </c>
    </row>
    <row r="48" spans="1:110" ht="13" thickBot="1" x14ac:dyDescent="0.3">
      <c r="A48" s="50"/>
      <c r="B48" s="42"/>
      <c r="C48" s="43" t="s">
        <v>28</v>
      </c>
      <c r="D48" s="44"/>
      <c r="E48" s="45">
        <f t="shared" ref="E48:N48" si="30">VLOOKUP(E47,$P$4:$Q$19,2)</f>
        <v>3</v>
      </c>
      <c r="F48" s="45">
        <f t="shared" si="30"/>
        <v>6</v>
      </c>
      <c r="G48" s="45">
        <f t="shared" si="30"/>
        <v>1</v>
      </c>
      <c r="H48" s="45">
        <f t="shared" si="30"/>
        <v>5</v>
      </c>
      <c r="I48" s="45">
        <f t="shared" si="30"/>
        <v>9</v>
      </c>
      <c r="J48" s="45">
        <f t="shared" si="30"/>
        <v>10</v>
      </c>
      <c r="K48" s="45">
        <f t="shared" si="30"/>
        <v>8</v>
      </c>
      <c r="L48" s="45">
        <f t="shared" si="30"/>
        <v>2</v>
      </c>
      <c r="M48" s="45">
        <f t="shared" si="30"/>
        <v>7</v>
      </c>
      <c r="N48" s="45">
        <f t="shared" si="30"/>
        <v>4</v>
      </c>
    </row>
    <row r="49" spans="1:110" x14ac:dyDescent="0.25">
      <c r="A49" s="48" t="s">
        <v>21</v>
      </c>
      <c r="B49" s="38" t="s">
        <v>8</v>
      </c>
      <c r="C49" s="38" t="s">
        <v>26</v>
      </c>
      <c r="D49" s="32"/>
      <c r="E49" s="47">
        <v>2.8993055555555559E-4</v>
      </c>
      <c r="F49" s="39">
        <v>3.1967592592592594E-4</v>
      </c>
      <c r="G49" s="39">
        <v>2.9722222222222221E-4</v>
      </c>
      <c r="H49" s="39">
        <v>2.9606481481481481E-4</v>
      </c>
      <c r="I49" s="39">
        <v>2.8981481481481485E-4</v>
      </c>
      <c r="J49" s="39">
        <v>2.792824074074074E-4</v>
      </c>
      <c r="K49" s="39">
        <v>2.8275462962962965E-4</v>
      </c>
      <c r="L49" s="39">
        <v>2.8287037037037039E-4</v>
      </c>
      <c r="M49" s="39">
        <v>2.9791666666666665E-4</v>
      </c>
      <c r="N49" s="39">
        <v>3.2048611111111112E-4</v>
      </c>
    </row>
    <row r="50" spans="1:110" x14ac:dyDescent="0.25">
      <c r="A50" s="49" t="s">
        <v>18</v>
      </c>
      <c r="B50" s="2"/>
      <c r="C50" s="18" t="s">
        <v>27</v>
      </c>
      <c r="D50" s="10"/>
      <c r="E50" s="24">
        <f t="shared" ref="E50:N50" si="31">RANK(E49,$E$49:$N$49,1)</f>
        <v>5</v>
      </c>
      <c r="F50" s="24">
        <f t="shared" si="31"/>
        <v>9</v>
      </c>
      <c r="G50" s="24">
        <f t="shared" si="31"/>
        <v>7</v>
      </c>
      <c r="H50" s="24">
        <f t="shared" si="31"/>
        <v>6</v>
      </c>
      <c r="I50" s="24">
        <f t="shared" si="31"/>
        <v>4</v>
      </c>
      <c r="J50" s="24">
        <f t="shared" si="31"/>
        <v>1</v>
      </c>
      <c r="K50" s="24">
        <f t="shared" si="31"/>
        <v>2</v>
      </c>
      <c r="L50" s="24">
        <f t="shared" si="31"/>
        <v>3</v>
      </c>
      <c r="M50" s="24">
        <f t="shared" si="31"/>
        <v>8</v>
      </c>
      <c r="N50" s="24">
        <f t="shared" si="31"/>
        <v>10</v>
      </c>
    </row>
    <row r="51" spans="1:110" s="8" customFormat="1" ht="13" thickBot="1" x14ac:dyDescent="0.3">
      <c r="A51" s="50"/>
      <c r="B51" s="42"/>
      <c r="C51" s="43" t="s">
        <v>28</v>
      </c>
      <c r="D51" s="44"/>
      <c r="E51" s="45">
        <f t="shared" ref="E51:N51" si="32">VLOOKUP(E50,$P$4:$Q$19,2)</f>
        <v>6</v>
      </c>
      <c r="F51" s="45">
        <f t="shared" si="32"/>
        <v>2</v>
      </c>
      <c r="G51" s="45">
        <f t="shared" si="32"/>
        <v>4</v>
      </c>
      <c r="H51" s="45">
        <f t="shared" si="32"/>
        <v>5</v>
      </c>
      <c r="I51" s="45">
        <f t="shared" si="32"/>
        <v>7</v>
      </c>
      <c r="J51" s="45">
        <f t="shared" si="32"/>
        <v>10</v>
      </c>
      <c r="K51" s="45">
        <f t="shared" si="32"/>
        <v>9</v>
      </c>
      <c r="L51" s="45">
        <f t="shared" si="32"/>
        <v>8</v>
      </c>
      <c r="M51" s="45">
        <f t="shared" si="32"/>
        <v>3</v>
      </c>
      <c r="N51" s="45">
        <f t="shared" si="32"/>
        <v>1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</row>
    <row r="52" spans="1:110" x14ac:dyDescent="0.25">
      <c r="A52" s="48" t="s">
        <v>21</v>
      </c>
      <c r="B52" s="37" t="s">
        <v>7</v>
      </c>
      <c r="C52" s="38" t="s">
        <v>26</v>
      </c>
      <c r="D52" s="32"/>
      <c r="E52" s="47">
        <v>3.6585648148148154E-4</v>
      </c>
      <c r="F52" s="39">
        <v>3.2650462962962966E-4</v>
      </c>
      <c r="G52" s="39">
        <v>3.7280092592592595E-4</v>
      </c>
      <c r="H52" s="39">
        <v>3.8067129629629632E-4</v>
      </c>
      <c r="I52" s="39">
        <v>3.5254629629629633E-4</v>
      </c>
      <c r="J52" s="39">
        <v>3.3368055555555554E-4</v>
      </c>
      <c r="K52" s="39">
        <v>3.2025462962962964E-4</v>
      </c>
      <c r="L52" s="39">
        <v>3.5208333333333337E-4</v>
      </c>
      <c r="M52" s="39">
        <v>3.6724537037037043E-4</v>
      </c>
      <c r="N52" s="39">
        <v>3.7731481481481486E-4</v>
      </c>
    </row>
    <row r="53" spans="1:110" x14ac:dyDescent="0.25">
      <c r="A53" s="49" t="s">
        <v>19</v>
      </c>
      <c r="B53" s="2"/>
      <c r="C53" s="18" t="s">
        <v>27</v>
      </c>
      <c r="D53" s="10"/>
      <c r="E53" s="24">
        <f t="shared" ref="E53:N53" si="33">RANK(E52,$E$52:$N$52,1)</f>
        <v>6</v>
      </c>
      <c r="F53" s="24">
        <f t="shared" si="33"/>
        <v>2</v>
      </c>
      <c r="G53" s="24">
        <f t="shared" si="33"/>
        <v>8</v>
      </c>
      <c r="H53" s="24">
        <f t="shared" si="33"/>
        <v>10</v>
      </c>
      <c r="I53" s="24">
        <f t="shared" si="33"/>
        <v>5</v>
      </c>
      <c r="J53" s="24">
        <f t="shared" si="33"/>
        <v>3</v>
      </c>
      <c r="K53" s="24">
        <f t="shared" si="33"/>
        <v>1</v>
      </c>
      <c r="L53" s="24">
        <f t="shared" si="33"/>
        <v>4</v>
      </c>
      <c r="M53" s="24">
        <f t="shared" si="33"/>
        <v>7</v>
      </c>
      <c r="N53" s="24">
        <f t="shared" si="33"/>
        <v>9</v>
      </c>
    </row>
    <row r="54" spans="1:110" ht="13" thickBot="1" x14ac:dyDescent="0.3">
      <c r="A54" s="50"/>
      <c r="B54" s="42"/>
      <c r="C54" s="43" t="s">
        <v>28</v>
      </c>
      <c r="D54" s="44"/>
      <c r="E54" s="45">
        <f t="shared" ref="E54:N54" si="34">VLOOKUP(E53,$P$4:$Q$19,2)</f>
        <v>5</v>
      </c>
      <c r="F54" s="45">
        <f t="shared" si="34"/>
        <v>9</v>
      </c>
      <c r="G54" s="45">
        <f t="shared" si="34"/>
        <v>3</v>
      </c>
      <c r="H54" s="45">
        <f t="shared" si="34"/>
        <v>1</v>
      </c>
      <c r="I54" s="45">
        <f t="shared" si="34"/>
        <v>6</v>
      </c>
      <c r="J54" s="45">
        <f t="shared" si="34"/>
        <v>8</v>
      </c>
      <c r="K54" s="45">
        <f t="shared" si="34"/>
        <v>10</v>
      </c>
      <c r="L54" s="45">
        <f t="shared" si="34"/>
        <v>7</v>
      </c>
      <c r="M54" s="45">
        <f t="shared" si="34"/>
        <v>4</v>
      </c>
      <c r="N54" s="45">
        <f t="shared" si="34"/>
        <v>2</v>
      </c>
    </row>
    <row r="55" spans="1:110" x14ac:dyDescent="0.25">
      <c r="A55" s="48" t="s">
        <v>21</v>
      </c>
      <c r="B55" s="38" t="s">
        <v>8</v>
      </c>
      <c r="C55" s="38" t="s">
        <v>26</v>
      </c>
      <c r="D55" s="32"/>
      <c r="E55" s="47">
        <v>3.1539351851851851E-4</v>
      </c>
      <c r="F55" s="39">
        <v>3.1203703703703705E-4</v>
      </c>
      <c r="G55" s="39">
        <v>2.9699074074074073E-4</v>
      </c>
      <c r="H55" s="39">
        <v>3.0324074074074069E-4</v>
      </c>
      <c r="I55" s="39">
        <v>3.0092592592592595E-4</v>
      </c>
      <c r="J55" s="39">
        <v>3.0613425925925925E-4</v>
      </c>
      <c r="K55" s="39">
        <v>3.0335648148148149E-4</v>
      </c>
      <c r="L55" s="39">
        <v>3.1226851851851853E-4</v>
      </c>
      <c r="M55" s="39">
        <v>2.8981481481481485E-4</v>
      </c>
      <c r="N55" s="39">
        <v>3.3449074074074072E-4</v>
      </c>
    </row>
    <row r="56" spans="1:110" x14ac:dyDescent="0.25">
      <c r="A56" s="49" t="s">
        <v>19</v>
      </c>
      <c r="B56" s="2"/>
      <c r="C56" s="18" t="s">
        <v>27</v>
      </c>
      <c r="D56" s="10"/>
      <c r="E56" s="24">
        <f t="shared" ref="E56:N56" si="35">RANK(E55,$E$55:$N$55,1)</f>
        <v>9</v>
      </c>
      <c r="F56" s="24">
        <f t="shared" si="35"/>
        <v>7</v>
      </c>
      <c r="G56" s="24">
        <f t="shared" si="35"/>
        <v>2</v>
      </c>
      <c r="H56" s="24">
        <f t="shared" si="35"/>
        <v>4</v>
      </c>
      <c r="I56" s="24">
        <f t="shared" si="35"/>
        <v>3</v>
      </c>
      <c r="J56" s="24">
        <f t="shared" si="35"/>
        <v>6</v>
      </c>
      <c r="K56" s="24">
        <f t="shared" si="35"/>
        <v>5</v>
      </c>
      <c r="L56" s="24">
        <f t="shared" si="35"/>
        <v>8</v>
      </c>
      <c r="M56" s="24">
        <f t="shared" si="35"/>
        <v>1</v>
      </c>
      <c r="N56" s="24">
        <f t="shared" si="35"/>
        <v>10</v>
      </c>
    </row>
    <row r="57" spans="1:110" s="8" customFormat="1" ht="13" thickBot="1" x14ac:dyDescent="0.3">
      <c r="A57" s="50"/>
      <c r="B57" s="42"/>
      <c r="C57" s="43" t="s">
        <v>28</v>
      </c>
      <c r="D57" s="44"/>
      <c r="E57" s="45">
        <f t="shared" ref="E57:N57" si="36">VLOOKUP(E56,$P$4:$Q$19,2)</f>
        <v>2</v>
      </c>
      <c r="F57" s="45">
        <f t="shared" si="36"/>
        <v>4</v>
      </c>
      <c r="G57" s="45">
        <f t="shared" si="36"/>
        <v>9</v>
      </c>
      <c r="H57" s="45">
        <f t="shared" si="36"/>
        <v>7</v>
      </c>
      <c r="I57" s="45">
        <f t="shared" si="36"/>
        <v>8</v>
      </c>
      <c r="J57" s="45">
        <f t="shared" si="36"/>
        <v>5</v>
      </c>
      <c r="K57" s="45">
        <f t="shared" si="36"/>
        <v>6</v>
      </c>
      <c r="L57" s="45">
        <f t="shared" si="36"/>
        <v>3</v>
      </c>
      <c r="M57" s="45">
        <f t="shared" si="36"/>
        <v>10</v>
      </c>
      <c r="N57" s="45">
        <f t="shared" si="36"/>
        <v>1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</row>
    <row r="58" spans="1:110" x14ac:dyDescent="0.25">
      <c r="A58" s="48" t="s">
        <v>21</v>
      </c>
      <c r="B58" s="37" t="s">
        <v>7</v>
      </c>
      <c r="C58" s="38" t="s">
        <v>26</v>
      </c>
      <c r="D58" s="32"/>
      <c r="E58" s="39">
        <v>4.4236111111111109E-4</v>
      </c>
      <c r="F58" s="39">
        <v>3.9571759259259253E-4</v>
      </c>
      <c r="G58" s="39">
        <v>3.8414351851851847E-4</v>
      </c>
      <c r="H58" s="39">
        <v>3.9004629629629638E-4</v>
      </c>
      <c r="I58" s="39">
        <v>3.8217592592592594E-4</v>
      </c>
      <c r="J58" s="39">
        <v>3.7314814814814811E-4</v>
      </c>
      <c r="K58" s="39">
        <v>3.8541666666666667E-4</v>
      </c>
      <c r="L58" s="39">
        <v>4.0439814814814809E-4</v>
      </c>
      <c r="M58" s="47">
        <v>4.2453703703703702E-4</v>
      </c>
      <c r="N58" s="39">
        <v>4.0092592592592594E-4</v>
      </c>
    </row>
    <row r="59" spans="1:110" x14ac:dyDescent="0.25">
      <c r="A59" s="49" t="s">
        <v>20</v>
      </c>
      <c r="B59" s="2"/>
      <c r="C59" s="18" t="s">
        <v>27</v>
      </c>
      <c r="D59" s="10"/>
      <c r="E59" s="24">
        <f t="shared" ref="E59:N59" si="37">RANK(E58,$E$58:$N$58,1)</f>
        <v>10</v>
      </c>
      <c r="F59" s="24">
        <f t="shared" si="37"/>
        <v>6</v>
      </c>
      <c r="G59" s="24">
        <f t="shared" si="37"/>
        <v>3</v>
      </c>
      <c r="H59" s="24">
        <f t="shared" si="37"/>
        <v>5</v>
      </c>
      <c r="I59" s="24">
        <f t="shared" si="37"/>
        <v>2</v>
      </c>
      <c r="J59" s="24">
        <f t="shared" si="37"/>
        <v>1</v>
      </c>
      <c r="K59" s="24">
        <f t="shared" si="37"/>
        <v>4</v>
      </c>
      <c r="L59" s="24">
        <f t="shared" si="37"/>
        <v>8</v>
      </c>
      <c r="M59" s="24">
        <f t="shared" si="37"/>
        <v>9</v>
      </c>
      <c r="N59" s="24">
        <f t="shared" si="37"/>
        <v>7</v>
      </c>
    </row>
    <row r="60" spans="1:110" ht="13" thickBot="1" x14ac:dyDescent="0.3">
      <c r="A60" s="50"/>
      <c r="B60" s="42"/>
      <c r="C60" s="43" t="s">
        <v>28</v>
      </c>
      <c r="D60" s="44"/>
      <c r="E60" s="45">
        <f t="shared" ref="E60:N60" si="38">VLOOKUP(E59,$P$4:$Q$19,2)</f>
        <v>1</v>
      </c>
      <c r="F60" s="45">
        <f t="shared" si="38"/>
        <v>5</v>
      </c>
      <c r="G60" s="45">
        <f t="shared" si="38"/>
        <v>8</v>
      </c>
      <c r="H60" s="45">
        <f t="shared" si="38"/>
        <v>6</v>
      </c>
      <c r="I60" s="45">
        <f t="shared" si="38"/>
        <v>9</v>
      </c>
      <c r="J60" s="45">
        <f t="shared" si="38"/>
        <v>10</v>
      </c>
      <c r="K60" s="45">
        <f t="shared" si="38"/>
        <v>7</v>
      </c>
      <c r="L60" s="45">
        <f t="shared" si="38"/>
        <v>3</v>
      </c>
      <c r="M60" s="45">
        <f t="shared" si="38"/>
        <v>2</v>
      </c>
      <c r="N60" s="45">
        <f t="shared" si="38"/>
        <v>4</v>
      </c>
    </row>
    <row r="61" spans="1:110" x14ac:dyDescent="0.25">
      <c r="A61" s="48" t="s">
        <v>21</v>
      </c>
      <c r="B61" s="38" t="s">
        <v>8</v>
      </c>
      <c r="C61" s="38" t="s">
        <v>26</v>
      </c>
      <c r="D61" s="32"/>
      <c r="E61" s="39">
        <v>3.3425925925925924E-4</v>
      </c>
      <c r="F61" s="39">
        <v>3.4548611111111108E-4</v>
      </c>
      <c r="G61" s="39">
        <v>3.3414351851851856E-4</v>
      </c>
      <c r="H61" s="39">
        <v>3.4027777777777772E-4</v>
      </c>
      <c r="I61" s="39">
        <v>3.3842592592592588E-4</v>
      </c>
      <c r="J61" s="39">
        <v>3.2743055555555558E-4</v>
      </c>
      <c r="K61" s="47">
        <v>3.2569444444444448E-4</v>
      </c>
      <c r="L61" s="39">
        <v>3.3900462962962964E-4</v>
      </c>
      <c r="M61" s="47">
        <v>3.4606481481481484E-4</v>
      </c>
      <c r="N61" s="47">
        <v>3.8553240740740741E-4</v>
      </c>
    </row>
    <row r="62" spans="1:110" x14ac:dyDescent="0.25">
      <c r="A62" s="49" t="s">
        <v>20</v>
      </c>
      <c r="B62" s="2"/>
      <c r="C62" s="18" t="s">
        <v>27</v>
      </c>
      <c r="D62" s="10"/>
      <c r="E62" s="24">
        <f t="shared" ref="E62:N62" si="39">RANK(E61,$E$61:$N$61,1)</f>
        <v>4</v>
      </c>
      <c r="F62" s="24">
        <f t="shared" si="39"/>
        <v>8</v>
      </c>
      <c r="G62" s="24">
        <f t="shared" si="39"/>
        <v>3</v>
      </c>
      <c r="H62" s="24">
        <f t="shared" si="39"/>
        <v>7</v>
      </c>
      <c r="I62" s="24">
        <f t="shared" si="39"/>
        <v>5</v>
      </c>
      <c r="J62" s="24">
        <f t="shared" si="39"/>
        <v>2</v>
      </c>
      <c r="K62" s="24">
        <f t="shared" si="39"/>
        <v>1</v>
      </c>
      <c r="L62" s="24">
        <f t="shared" si="39"/>
        <v>6</v>
      </c>
      <c r="M62" s="24">
        <f t="shared" si="39"/>
        <v>9</v>
      </c>
      <c r="N62" s="24">
        <f t="shared" si="39"/>
        <v>10</v>
      </c>
    </row>
    <row r="63" spans="1:110" s="8" customFormat="1" ht="13" thickBot="1" x14ac:dyDescent="0.3">
      <c r="A63" s="50"/>
      <c r="B63" s="42"/>
      <c r="C63" s="43" t="s">
        <v>28</v>
      </c>
      <c r="D63" s="44"/>
      <c r="E63" s="45">
        <f t="shared" ref="E63:N63" si="40">VLOOKUP(E62,$P$4:$Q$19,2)</f>
        <v>7</v>
      </c>
      <c r="F63" s="45">
        <f t="shared" si="40"/>
        <v>3</v>
      </c>
      <c r="G63" s="45">
        <f t="shared" si="40"/>
        <v>8</v>
      </c>
      <c r="H63" s="45">
        <f t="shared" si="40"/>
        <v>4</v>
      </c>
      <c r="I63" s="45">
        <f t="shared" si="40"/>
        <v>6</v>
      </c>
      <c r="J63" s="45">
        <f t="shared" si="40"/>
        <v>9</v>
      </c>
      <c r="K63" s="45">
        <f t="shared" si="40"/>
        <v>10</v>
      </c>
      <c r="L63" s="45">
        <f t="shared" si="40"/>
        <v>5</v>
      </c>
      <c r="M63" s="45">
        <f t="shared" si="40"/>
        <v>2</v>
      </c>
      <c r="N63" s="45">
        <f t="shared" si="40"/>
        <v>1</v>
      </c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</row>
    <row r="64" spans="1:110" x14ac:dyDescent="0.25">
      <c r="A64" s="48" t="s">
        <v>21</v>
      </c>
      <c r="B64" s="37" t="s">
        <v>7</v>
      </c>
      <c r="C64" s="38" t="s">
        <v>26</v>
      </c>
      <c r="D64" s="32"/>
      <c r="E64" s="39">
        <v>3.3032407407407403E-4</v>
      </c>
      <c r="F64" s="39">
        <v>3.0891203703703707E-4</v>
      </c>
      <c r="G64" s="39">
        <v>3.2025462962962964E-4</v>
      </c>
      <c r="H64" s="39">
        <v>3.1793981481481479E-4</v>
      </c>
      <c r="I64" s="39">
        <v>2.9768518518518517E-4</v>
      </c>
      <c r="J64" s="39">
        <v>3.0266203703703699E-4</v>
      </c>
      <c r="K64" s="39">
        <v>3.0439814814814815E-4</v>
      </c>
      <c r="L64" s="39">
        <v>3.2083333333333329E-4</v>
      </c>
      <c r="M64" s="39">
        <v>3.2499999999999999E-4</v>
      </c>
      <c r="N64" s="39">
        <v>3.2407407407407406E-4</v>
      </c>
    </row>
    <row r="65" spans="1:119" x14ac:dyDescent="0.25">
      <c r="A65" s="49" t="s">
        <v>15</v>
      </c>
      <c r="B65" s="2"/>
      <c r="C65" s="18" t="s">
        <v>27</v>
      </c>
      <c r="D65" s="10"/>
      <c r="E65" s="24">
        <f t="shared" ref="E65:N65" si="41">RANK(E64,$E$64:$N$64,1)</f>
        <v>10</v>
      </c>
      <c r="F65" s="24">
        <f t="shared" si="41"/>
        <v>4</v>
      </c>
      <c r="G65" s="24">
        <f t="shared" si="41"/>
        <v>6</v>
      </c>
      <c r="H65" s="24">
        <f t="shared" si="41"/>
        <v>5</v>
      </c>
      <c r="I65" s="24">
        <f t="shared" si="41"/>
        <v>1</v>
      </c>
      <c r="J65" s="24">
        <f t="shared" si="41"/>
        <v>2</v>
      </c>
      <c r="K65" s="24">
        <f t="shared" si="41"/>
        <v>3</v>
      </c>
      <c r="L65" s="24">
        <f t="shared" si="41"/>
        <v>7</v>
      </c>
      <c r="M65" s="24">
        <f t="shared" si="41"/>
        <v>9</v>
      </c>
      <c r="N65" s="24">
        <f t="shared" si="41"/>
        <v>8</v>
      </c>
    </row>
    <row r="66" spans="1:119" ht="13" thickBot="1" x14ac:dyDescent="0.3">
      <c r="A66" s="50"/>
      <c r="B66" s="42"/>
      <c r="C66" s="43" t="s">
        <v>28</v>
      </c>
      <c r="D66" s="44"/>
      <c r="E66" s="45">
        <f t="shared" ref="E66:N66" si="42">VLOOKUP(E65,$P$4:$Q$19,2)</f>
        <v>1</v>
      </c>
      <c r="F66" s="45">
        <f t="shared" si="42"/>
        <v>7</v>
      </c>
      <c r="G66" s="45">
        <f t="shared" si="42"/>
        <v>5</v>
      </c>
      <c r="H66" s="45">
        <f t="shared" si="42"/>
        <v>6</v>
      </c>
      <c r="I66" s="45">
        <f t="shared" si="42"/>
        <v>10</v>
      </c>
      <c r="J66" s="45">
        <f t="shared" si="42"/>
        <v>9</v>
      </c>
      <c r="K66" s="45">
        <f t="shared" si="42"/>
        <v>8</v>
      </c>
      <c r="L66" s="45">
        <f t="shared" si="42"/>
        <v>4</v>
      </c>
      <c r="M66" s="45">
        <f t="shared" si="42"/>
        <v>2</v>
      </c>
      <c r="N66" s="45">
        <f t="shared" si="42"/>
        <v>3</v>
      </c>
    </row>
    <row r="67" spans="1:119" x14ac:dyDescent="0.25">
      <c r="A67" s="48" t="s">
        <v>21</v>
      </c>
      <c r="B67" s="38" t="s">
        <v>8</v>
      </c>
      <c r="C67" s="38" t="s">
        <v>26</v>
      </c>
      <c r="D67" s="32"/>
      <c r="E67" s="39">
        <v>2.7314814814814818E-4</v>
      </c>
      <c r="F67" s="39">
        <v>2.8125000000000003E-4</v>
      </c>
      <c r="G67" s="39">
        <v>2.78125E-4</v>
      </c>
      <c r="H67" s="39">
        <v>2.728009259259259E-4</v>
      </c>
      <c r="I67" s="39">
        <v>2.6516203703703706E-4</v>
      </c>
      <c r="J67" s="39">
        <v>2.5671296296296298E-4</v>
      </c>
      <c r="K67" s="39">
        <v>2.6851851851851852E-4</v>
      </c>
      <c r="L67" s="39">
        <v>2.6863425925925931E-4</v>
      </c>
      <c r="M67" s="39">
        <v>2.8495370370370371E-4</v>
      </c>
      <c r="N67" s="39">
        <v>2.7777777777777778E-4</v>
      </c>
    </row>
    <row r="68" spans="1:119" x14ac:dyDescent="0.25">
      <c r="A68" s="49" t="s">
        <v>15</v>
      </c>
      <c r="B68" s="2"/>
      <c r="C68" s="18" t="s">
        <v>27</v>
      </c>
      <c r="D68" s="10"/>
      <c r="E68" s="24">
        <f t="shared" ref="E68:N68" si="43">RANK(E67,$E$67:$N$67,1)</f>
        <v>6</v>
      </c>
      <c r="F68" s="24">
        <f t="shared" si="43"/>
        <v>9</v>
      </c>
      <c r="G68" s="24">
        <f t="shared" si="43"/>
        <v>8</v>
      </c>
      <c r="H68" s="24">
        <f t="shared" si="43"/>
        <v>5</v>
      </c>
      <c r="I68" s="24">
        <f t="shared" si="43"/>
        <v>2</v>
      </c>
      <c r="J68" s="24">
        <f t="shared" si="43"/>
        <v>1</v>
      </c>
      <c r="K68" s="24">
        <f t="shared" si="43"/>
        <v>3</v>
      </c>
      <c r="L68" s="24">
        <f t="shared" si="43"/>
        <v>4</v>
      </c>
      <c r="M68" s="24">
        <f t="shared" si="43"/>
        <v>10</v>
      </c>
      <c r="N68" s="24">
        <f t="shared" si="43"/>
        <v>7</v>
      </c>
    </row>
    <row r="69" spans="1:119" s="8" customFormat="1" ht="13" thickBot="1" x14ac:dyDescent="0.3">
      <c r="A69" s="50"/>
      <c r="B69" s="42"/>
      <c r="C69" s="43" t="s">
        <v>28</v>
      </c>
      <c r="D69" s="44"/>
      <c r="E69" s="45">
        <f t="shared" ref="E69:N69" si="44">VLOOKUP(E68,$P$4:$Q$19,2)</f>
        <v>5</v>
      </c>
      <c r="F69" s="45">
        <f t="shared" si="44"/>
        <v>2</v>
      </c>
      <c r="G69" s="45">
        <f t="shared" si="44"/>
        <v>3</v>
      </c>
      <c r="H69" s="45">
        <f t="shared" si="44"/>
        <v>6</v>
      </c>
      <c r="I69" s="45">
        <f t="shared" si="44"/>
        <v>9</v>
      </c>
      <c r="J69" s="45">
        <f t="shared" si="44"/>
        <v>10</v>
      </c>
      <c r="K69" s="45">
        <f t="shared" si="44"/>
        <v>8</v>
      </c>
      <c r="L69" s="45">
        <f t="shared" si="44"/>
        <v>7</v>
      </c>
      <c r="M69" s="45">
        <f t="shared" si="44"/>
        <v>1</v>
      </c>
      <c r="N69" s="45">
        <f t="shared" si="44"/>
        <v>4</v>
      </c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</row>
    <row r="70" spans="1:119" x14ac:dyDescent="0.25">
      <c r="A70" s="48" t="s">
        <v>11</v>
      </c>
      <c r="B70" s="37" t="s">
        <v>7</v>
      </c>
      <c r="C70" s="38" t="s">
        <v>26</v>
      </c>
      <c r="D70" s="32"/>
      <c r="E70" s="47">
        <v>1.3616898148148149E-3</v>
      </c>
      <c r="F70" s="39">
        <v>1.2456018518518519E-3</v>
      </c>
      <c r="G70" s="39">
        <v>1.2743055555555557E-3</v>
      </c>
      <c r="H70" s="39">
        <v>1.2804398148148148E-3</v>
      </c>
      <c r="I70" s="39">
        <v>1.2497685185185183E-3</v>
      </c>
      <c r="J70" s="39">
        <v>1.196875E-3</v>
      </c>
      <c r="K70" s="39">
        <v>1.241435185185185E-3</v>
      </c>
      <c r="L70" s="47">
        <v>1.2825231481481481E-3</v>
      </c>
      <c r="M70" s="39">
        <v>1.2961805555555556E-3</v>
      </c>
      <c r="N70" s="47">
        <v>1.3322916666666665E-3</v>
      </c>
    </row>
    <row r="71" spans="1:119" x14ac:dyDescent="0.25">
      <c r="A71" s="49" t="s">
        <v>12</v>
      </c>
      <c r="B71" s="2"/>
      <c r="C71" s="18" t="s">
        <v>27</v>
      </c>
      <c r="D71" s="10"/>
      <c r="E71" s="24">
        <f t="shared" ref="E71:N71" si="45">RANK(E70,$E$70:$N$70,1)</f>
        <v>10</v>
      </c>
      <c r="F71" s="24">
        <f t="shared" si="45"/>
        <v>3</v>
      </c>
      <c r="G71" s="24">
        <f t="shared" si="45"/>
        <v>5</v>
      </c>
      <c r="H71" s="24">
        <f t="shared" si="45"/>
        <v>6</v>
      </c>
      <c r="I71" s="24">
        <f t="shared" si="45"/>
        <v>4</v>
      </c>
      <c r="J71" s="24">
        <f t="shared" si="45"/>
        <v>1</v>
      </c>
      <c r="K71" s="24">
        <f t="shared" si="45"/>
        <v>2</v>
      </c>
      <c r="L71" s="24">
        <f t="shared" si="45"/>
        <v>7</v>
      </c>
      <c r="M71" s="24">
        <f t="shared" si="45"/>
        <v>8</v>
      </c>
      <c r="N71" s="24">
        <f t="shared" si="45"/>
        <v>9</v>
      </c>
    </row>
    <row r="72" spans="1:119" ht="13" thickBot="1" x14ac:dyDescent="0.3">
      <c r="A72" s="50"/>
      <c r="B72" s="42"/>
      <c r="C72" s="43" t="s">
        <v>28</v>
      </c>
      <c r="D72" s="44"/>
      <c r="E72" s="45">
        <f t="shared" ref="E72:N72" si="46">VLOOKUP(E71,$P$4:$Q$19,2)*2</f>
        <v>2</v>
      </c>
      <c r="F72" s="45">
        <f t="shared" si="46"/>
        <v>16</v>
      </c>
      <c r="G72" s="45">
        <f t="shared" si="46"/>
        <v>12</v>
      </c>
      <c r="H72" s="45">
        <f t="shared" si="46"/>
        <v>10</v>
      </c>
      <c r="I72" s="45">
        <f t="shared" si="46"/>
        <v>14</v>
      </c>
      <c r="J72" s="45">
        <f t="shared" si="46"/>
        <v>20</v>
      </c>
      <c r="K72" s="45">
        <f t="shared" si="46"/>
        <v>18</v>
      </c>
      <c r="L72" s="45">
        <f t="shared" si="46"/>
        <v>8</v>
      </c>
      <c r="M72" s="45">
        <f t="shared" si="46"/>
        <v>6</v>
      </c>
      <c r="N72" s="45">
        <f t="shared" si="46"/>
        <v>4</v>
      </c>
    </row>
    <row r="73" spans="1:119" x14ac:dyDescent="0.25">
      <c r="A73" s="2" t="s">
        <v>11</v>
      </c>
      <c r="B73" s="18" t="s">
        <v>8</v>
      </c>
      <c r="C73" s="18" t="s">
        <v>26</v>
      </c>
      <c r="D73" s="10"/>
      <c r="E73" s="51">
        <v>1.0788194444444445E-3</v>
      </c>
      <c r="F73" s="35">
        <v>1.1373842592592594E-3</v>
      </c>
      <c r="G73" s="35">
        <v>1.077199074074074E-3</v>
      </c>
      <c r="H73" s="35">
        <v>1.0681712962962964E-3</v>
      </c>
      <c r="I73" s="35">
        <v>1.0723379629629631E-3</v>
      </c>
      <c r="J73" s="35">
        <v>1.0318287037037036E-3</v>
      </c>
      <c r="K73" s="35">
        <v>1.0449074074074074E-3</v>
      </c>
      <c r="L73" s="35">
        <v>1.096875E-3</v>
      </c>
      <c r="M73" s="35">
        <v>1.0868055555555555E-3</v>
      </c>
      <c r="N73" s="35">
        <v>1.152777777777778E-3</v>
      </c>
    </row>
    <row r="74" spans="1:119" x14ac:dyDescent="0.25">
      <c r="A74" s="18" t="s">
        <v>12</v>
      </c>
      <c r="B74" s="2"/>
      <c r="C74" s="18" t="s">
        <v>27</v>
      </c>
      <c r="D74" s="10"/>
      <c r="E74" s="24">
        <f t="shared" ref="E74:N74" si="47">RANK(E73,$E$73:$N$73,1)</f>
        <v>6</v>
      </c>
      <c r="F74" s="24">
        <f t="shared" si="47"/>
        <v>9</v>
      </c>
      <c r="G74" s="24">
        <f t="shared" si="47"/>
        <v>5</v>
      </c>
      <c r="H74" s="24">
        <f t="shared" si="47"/>
        <v>3</v>
      </c>
      <c r="I74" s="24">
        <f t="shared" si="47"/>
        <v>4</v>
      </c>
      <c r="J74" s="24">
        <f t="shared" si="47"/>
        <v>1</v>
      </c>
      <c r="K74" s="24">
        <f t="shared" si="47"/>
        <v>2</v>
      </c>
      <c r="L74" s="24">
        <f t="shared" si="47"/>
        <v>8</v>
      </c>
      <c r="M74" s="24">
        <f t="shared" si="47"/>
        <v>7</v>
      </c>
      <c r="N74" s="24">
        <f t="shared" si="47"/>
        <v>10</v>
      </c>
    </row>
    <row r="75" spans="1:119" ht="13" thickBot="1" x14ac:dyDescent="0.3">
      <c r="A75" s="7"/>
      <c r="B75" s="7"/>
      <c r="C75" s="23" t="s">
        <v>28</v>
      </c>
      <c r="D75" s="10"/>
      <c r="E75" s="24">
        <f t="shared" ref="E75:N75" si="48">VLOOKUP(E74,$P$4:$Q$19,2)*2</f>
        <v>10</v>
      </c>
      <c r="F75" s="24">
        <f t="shared" si="48"/>
        <v>4</v>
      </c>
      <c r="G75" s="24">
        <f t="shared" si="48"/>
        <v>12</v>
      </c>
      <c r="H75" s="24">
        <f t="shared" si="48"/>
        <v>16</v>
      </c>
      <c r="I75" s="24">
        <f t="shared" si="48"/>
        <v>14</v>
      </c>
      <c r="J75" s="24">
        <f t="shared" si="48"/>
        <v>20</v>
      </c>
      <c r="K75" s="24">
        <f t="shared" si="48"/>
        <v>18</v>
      </c>
      <c r="L75" s="24">
        <f t="shared" si="48"/>
        <v>6</v>
      </c>
      <c r="M75" s="24">
        <f t="shared" si="48"/>
        <v>8</v>
      </c>
      <c r="N75" s="24">
        <f t="shared" si="48"/>
        <v>2</v>
      </c>
    </row>
    <row r="76" spans="1:119" s="6" customFormat="1" ht="21" customHeight="1" thickBot="1" x14ac:dyDescent="0.3">
      <c r="A76" s="61" t="s">
        <v>9</v>
      </c>
      <c r="B76" s="62"/>
      <c r="C76" s="19"/>
      <c r="D76" s="16"/>
      <c r="E76" s="25">
        <f>SUM(E6+E9+E12+E15+E18+E21+E24+E27+E30+E33+E36+E39+E42+E45+E48+E51+E54+E57+E60+E63+E66+E69+E72+E75)</f>
        <v>95</v>
      </c>
      <c r="F76" s="25">
        <f t="shared" ref="F76:K76" si="49">SUM(F6+F9+F12+F15+F18+F21+F24+F27+F30+F33+F36+F39+F42+F45+F48+F51+F54+F57+F60+F63+F66+F69+F72+F75)</f>
        <v>140</v>
      </c>
      <c r="G76" s="25">
        <f t="shared" si="49"/>
        <v>128</v>
      </c>
      <c r="H76" s="25">
        <f t="shared" si="49"/>
        <v>175</v>
      </c>
      <c r="I76" s="25">
        <f t="shared" si="49"/>
        <v>212</v>
      </c>
      <c r="J76" s="25">
        <f t="shared" si="49"/>
        <v>255</v>
      </c>
      <c r="K76" s="25">
        <f t="shared" si="49"/>
        <v>229</v>
      </c>
      <c r="L76" s="25">
        <f>SUM(L6+L9+L12+L15+L18+L21+L24+L27+L30+L33+L36+L39+L42+L45+L48+L51+L54+L57+L60+L63+L66+L69+L72+L75)</f>
        <v>114</v>
      </c>
      <c r="M76" s="25">
        <f>SUM(M6+M9+M12+M15+M18+M21+M24+M27+M30+M33+M36+M39+M42+M45+M48+M51+M54+M57+M60+M63+M66+M69+M72+M75)</f>
        <v>135</v>
      </c>
      <c r="N76" s="25">
        <f>SUM(N6+N9+N12+N15+N18+N21+N24+N27+N30+N33+N36+N39+N42+N45+N48+N51+N54+N57+N60+N63+N66+N69+N72+N75)</f>
        <v>58</v>
      </c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</row>
    <row r="77" spans="1:119" s="4" customFormat="1" x14ac:dyDescent="0.25">
      <c r="E77" s="13"/>
      <c r="F77" s="13"/>
      <c r="G77" s="13"/>
      <c r="H77" s="13"/>
      <c r="I77" s="13"/>
      <c r="J77" s="13"/>
      <c r="K77" s="13"/>
      <c r="L77" s="13"/>
      <c r="M77" s="13"/>
      <c r="N77" s="13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</row>
    <row r="78" spans="1:119" s="6" customFormat="1" ht="21" customHeight="1" thickBot="1" x14ac:dyDescent="0.35">
      <c r="A78" s="63" t="s">
        <v>10</v>
      </c>
      <c r="B78" s="64"/>
      <c r="C78" s="20"/>
      <c r="D78" s="11"/>
      <c r="E78" s="26">
        <f>IF(E76=0,"",RANK(E76,$E$76:$N$76))</f>
        <v>9</v>
      </c>
      <c r="F78" s="26">
        <f>IF(F76=0,"",RANK(F76,$E$76:$N$76))</f>
        <v>5</v>
      </c>
      <c r="G78" s="26">
        <f t="shared" ref="E78:H78" si="50">IF(G76=0,"",RANK(G76,$E$76:$N$76))</f>
        <v>7</v>
      </c>
      <c r="H78" s="26">
        <f t="shared" si="50"/>
        <v>4</v>
      </c>
      <c r="I78" s="26">
        <f t="shared" ref="F78:N78" si="51">IF(I76=0,"",RANK(I76,$E$76:$N$76))</f>
        <v>3</v>
      </c>
      <c r="J78" s="26">
        <f t="shared" si="51"/>
        <v>1</v>
      </c>
      <c r="K78" s="26">
        <f t="shared" si="51"/>
        <v>2</v>
      </c>
      <c r="L78" s="26">
        <f t="shared" si="51"/>
        <v>8</v>
      </c>
      <c r="M78" s="26">
        <f t="shared" si="51"/>
        <v>6</v>
      </c>
      <c r="N78" s="26">
        <f t="shared" si="51"/>
        <v>10</v>
      </c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</row>
    <row r="79" spans="1:119" s="9" customFormat="1" x14ac:dyDescent="0.25">
      <c r="A79"/>
      <c r="B79"/>
      <c r="C79"/>
      <c r="D79"/>
      <c r="E79" s="52"/>
      <c r="F79" s="14"/>
      <c r="G79" s="14"/>
      <c r="H79" s="14"/>
      <c r="I79" s="14"/>
      <c r="J79" s="14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</row>
    <row r="80" spans="1:119" x14ac:dyDescent="0.25">
      <c r="D80"/>
      <c r="E80" s="52"/>
      <c r="I80" s="14"/>
      <c r="K80"/>
      <c r="L80"/>
      <c r="M80"/>
      <c r="N80"/>
    </row>
    <row r="81" spans="4:14" x14ac:dyDescent="0.25">
      <c r="D81"/>
      <c r="E81"/>
      <c r="I81" s="14"/>
      <c r="K81"/>
      <c r="L81"/>
      <c r="M81"/>
      <c r="N81"/>
    </row>
    <row r="82" spans="4:14" x14ac:dyDescent="0.25">
      <c r="D82"/>
      <c r="E82"/>
      <c r="I82" s="14"/>
      <c r="K82"/>
      <c r="L82"/>
      <c r="M82"/>
      <c r="N82"/>
    </row>
    <row r="83" spans="4:14" x14ac:dyDescent="0.25">
      <c r="D83"/>
      <c r="E83"/>
      <c r="I83" s="14"/>
      <c r="K83"/>
      <c r="L83"/>
      <c r="M83"/>
      <c r="N83"/>
    </row>
    <row r="84" spans="4:14" x14ac:dyDescent="0.25">
      <c r="D84"/>
      <c r="E84"/>
      <c r="I84" s="14"/>
      <c r="K84"/>
      <c r="L84"/>
      <c r="M84"/>
      <c r="N84"/>
    </row>
    <row r="85" spans="4:14" x14ac:dyDescent="0.25">
      <c r="D85"/>
      <c r="E85"/>
      <c r="I85" s="14"/>
      <c r="K85"/>
      <c r="L85"/>
      <c r="M85"/>
      <c r="N85"/>
    </row>
    <row r="86" spans="4:14" x14ac:dyDescent="0.25">
      <c r="D86"/>
      <c r="E86"/>
      <c r="I86" s="14"/>
      <c r="K86"/>
      <c r="L86"/>
      <c r="M86"/>
      <c r="N86"/>
    </row>
    <row r="87" spans="4:14" x14ac:dyDescent="0.25">
      <c r="D87"/>
      <c r="E87"/>
      <c r="I87" s="14"/>
      <c r="K87"/>
      <c r="L87"/>
      <c r="M87"/>
      <c r="N87"/>
    </row>
    <row r="88" spans="4:14" x14ac:dyDescent="0.25">
      <c r="D88"/>
      <c r="E88"/>
      <c r="I88" s="14"/>
      <c r="K88"/>
      <c r="L88"/>
      <c r="M88"/>
      <c r="N88"/>
    </row>
    <row r="89" spans="4:14" x14ac:dyDescent="0.25">
      <c r="D89"/>
      <c r="E89"/>
      <c r="I89" s="14"/>
      <c r="K89"/>
      <c r="L89"/>
      <c r="M89"/>
      <c r="N89"/>
    </row>
    <row r="90" spans="4:14" x14ac:dyDescent="0.25">
      <c r="D90"/>
      <c r="E90"/>
      <c r="I90" s="14"/>
      <c r="K90"/>
      <c r="L90"/>
      <c r="M90"/>
      <c r="N90"/>
    </row>
    <row r="91" spans="4:14" x14ac:dyDescent="0.25">
      <c r="D91"/>
      <c r="E91"/>
      <c r="I91" s="14"/>
      <c r="K91"/>
      <c r="L91"/>
      <c r="M91"/>
      <c r="N91"/>
    </row>
    <row r="92" spans="4:14" x14ac:dyDescent="0.25">
      <c r="D92"/>
      <c r="E92"/>
      <c r="I92" s="14"/>
      <c r="K92"/>
      <c r="L92"/>
      <c r="M92"/>
      <c r="N92"/>
    </row>
    <row r="93" spans="4:14" x14ac:dyDescent="0.25">
      <c r="D93"/>
      <c r="E93"/>
      <c r="I93" s="14"/>
      <c r="K93"/>
      <c r="L93"/>
      <c r="M93"/>
      <c r="N93"/>
    </row>
    <row r="94" spans="4:14" x14ac:dyDescent="0.25">
      <c r="D94"/>
      <c r="E94"/>
      <c r="I94" s="14"/>
      <c r="K94"/>
      <c r="L94"/>
      <c r="M94"/>
      <c r="N94"/>
    </row>
    <row r="95" spans="4:14" x14ac:dyDescent="0.25">
      <c r="D95"/>
      <c r="E95"/>
      <c r="I95" s="14"/>
      <c r="K95"/>
      <c r="L95"/>
      <c r="M95"/>
      <c r="N95"/>
    </row>
    <row r="96" spans="4:14" x14ac:dyDescent="0.25">
      <c r="D96"/>
      <c r="E96"/>
      <c r="I96" s="14"/>
      <c r="K96"/>
      <c r="L96"/>
      <c r="M96"/>
      <c r="N96"/>
    </row>
    <row r="97" spans="4:14" x14ac:dyDescent="0.25">
      <c r="D97"/>
      <c r="E97"/>
      <c r="I97" s="14"/>
      <c r="K97"/>
      <c r="L97"/>
      <c r="M97"/>
      <c r="N97"/>
    </row>
    <row r="98" spans="4:14" x14ac:dyDescent="0.25">
      <c r="D98"/>
      <c r="E98"/>
      <c r="I98" s="14"/>
      <c r="K98"/>
      <c r="L98"/>
      <c r="M98"/>
      <c r="N98"/>
    </row>
    <row r="99" spans="4:14" x14ac:dyDescent="0.25">
      <c r="D99"/>
      <c r="E99"/>
      <c r="I99" s="14"/>
      <c r="K99"/>
      <c r="L99"/>
      <c r="M99"/>
      <c r="N99"/>
    </row>
    <row r="100" spans="4:14" x14ac:dyDescent="0.25">
      <c r="D100"/>
      <c r="E100"/>
      <c r="I100" s="14"/>
      <c r="K100"/>
      <c r="L100"/>
      <c r="M100"/>
      <c r="N100"/>
    </row>
    <row r="101" spans="4:14" x14ac:dyDescent="0.25">
      <c r="D101"/>
      <c r="E101"/>
      <c r="I101" s="14"/>
      <c r="K101"/>
      <c r="L101"/>
      <c r="M101"/>
      <c r="N101"/>
    </row>
    <row r="102" spans="4:14" x14ac:dyDescent="0.25">
      <c r="D102"/>
      <c r="E102"/>
      <c r="I102" s="14"/>
      <c r="K102"/>
      <c r="L102"/>
      <c r="M102"/>
      <c r="N102"/>
    </row>
    <row r="103" spans="4:14" x14ac:dyDescent="0.25">
      <c r="D103"/>
      <c r="E103"/>
      <c r="I103" s="14"/>
      <c r="K103"/>
      <c r="L103"/>
      <c r="M103"/>
      <c r="N103"/>
    </row>
    <row r="104" spans="4:14" x14ac:dyDescent="0.25">
      <c r="D104"/>
      <c r="E104"/>
      <c r="I104" s="14"/>
      <c r="K104"/>
      <c r="L104"/>
      <c r="M104"/>
      <c r="N104"/>
    </row>
    <row r="105" spans="4:14" x14ac:dyDescent="0.25">
      <c r="D105"/>
      <c r="E105"/>
      <c r="I105" s="14"/>
      <c r="K105"/>
      <c r="L105"/>
      <c r="M105"/>
      <c r="N105"/>
    </row>
    <row r="106" spans="4:14" x14ac:dyDescent="0.25">
      <c r="D106"/>
      <c r="E106"/>
      <c r="I106" s="14"/>
      <c r="K106"/>
      <c r="L106"/>
      <c r="M106"/>
      <c r="N106"/>
    </row>
    <row r="107" spans="4:14" x14ac:dyDescent="0.25">
      <c r="D107"/>
      <c r="E107"/>
      <c r="I107" s="14"/>
      <c r="K107"/>
      <c r="L107"/>
      <c r="M107"/>
      <c r="N107"/>
    </row>
    <row r="108" spans="4:14" x14ac:dyDescent="0.25">
      <c r="D108"/>
      <c r="E108"/>
      <c r="I108" s="14"/>
      <c r="K108"/>
      <c r="L108"/>
      <c r="M108"/>
      <c r="N108"/>
    </row>
    <row r="109" spans="4:14" x14ac:dyDescent="0.25">
      <c r="D109"/>
      <c r="E109"/>
      <c r="I109" s="14"/>
      <c r="K109"/>
      <c r="L109"/>
      <c r="M109"/>
      <c r="N109"/>
    </row>
    <row r="110" spans="4:14" x14ac:dyDescent="0.25">
      <c r="D110"/>
      <c r="E110"/>
      <c r="I110" s="14"/>
      <c r="K110"/>
      <c r="L110"/>
      <c r="M110"/>
      <c r="N110"/>
    </row>
    <row r="111" spans="4:14" x14ac:dyDescent="0.25">
      <c r="D111"/>
      <c r="E111"/>
      <c r="I111" s="14"/>
      <c r="K111"/>
      <c r="L111"/>
      <c r="M111"/>
      <c r="N111"/>
    </row>
    <row r="112" spans="4:14" x14ac:dyDescent="0.25">
      <c r="D112"/>
      <c r="E112"/>
      <c r="I112" s="14"/>
      <c r="K112"/>
      <c r="L112"/>
      <c r="M112"/>
      <c r="N112"/>
    </row>
    <row r="113" spans="4:14" x14ac:dyDescent="0.25">
      <c r="D113"/>
      <c r="E113"/>
      <c r="I113" s="14"/>
      <c r="K113"/>
      <c r="L113"/>
      <c r="M113"/>
      <c r="N113"/>
    </row>
    <row r="114" spans="4:14" x14ac:dyDescent="0.25">
      <c r="D114"/>
      <c r="E114"/>
      <c r="I114" s="14"/>
      <c r="K114"/>
      <c r="L114"/>
      <c r="M114"/>
      <c r="N114"/>
    </row>
    <row r="115" spans="4:14" x14ac:dyDescent="0.25">
      <c r="D115"/>
      <c r="E115"/>
      <c r="I115" s="14"/>
      <c r="K115"/>
      <c r="L115"/>
      <c r="M115"/>
      <c r="N115"/>
    </row>
    <row r="116" spans="4:14" x14ac:dyDescent="0.25">
      <c r="D116"/>
      <c r="E116"/>
      <c r="I116" s="14"/>
      <c r="K116"/>
      <c r="L116"/>
      <c r="M116"/>
      <c r="N116"/>
    </row>
    <row r="117" spans="4:14" x14ac:dyDescent="0.25">
      <c r="D117"/>
      <c r="E117"/>
      <c r="I117" s="14"/>
      <c r="K117"/>
      <c r="L117"/>
      <c r="M117"/>
      <c r="N117"/>
    </row>
    <row r="118" spans="4:14" x14ac:dyDescent="0.25">
      <c r="D118"/>
      <c r="E118"/>
      <c r="I118" s="14"/>
      <c r="K118"/>
      <c r="L118"/>
      <c r="M118"/>
      <c r="N118"/>
    </row>
    <row r="119" spans="4:14" x14ac:dyDescent="0.25">
      <c r="D119"/>
      <c r="E119"/>
      <c r="I119" s="14"/>
      <c r="K119"/>
      <c r="L119"/>
      <c r="M119"/>
      <c r="N119"/>
    </row>
    <row r="120" spans="4:14" x14ac:dyDescent="0.25">
      <c r="D120"/>
      <c r="E120"/>
      <c r="I120" s="14"/>
      <c r="K120"/>
      <c r="L120"/>
      <c r="M120"/>
      <c r="N120"/>
    </row>
    <row r="121" spans="4:14" x14ac:dyDescent="0.25">
      <c r="D121"/>
      <c r="E121"/>
      <c r="I121" s="14"/>
      <c r="K121"/>
      <c r="L121"/>
      <c r="M121"/>
      <c r="N121"/>
    </row>
    <row r="122" spans="4:14" x14ac:dyDescent="0.25">
      <c r="D122"/>
      <c r="E122"/>
      <c r="I122" s="14"/>
      <c r="K122"/>
      <c r="L122"/>
      <c r="M122"/>
      <c r="N122"/>
    </row>
    <row r="123" spans="4:14" x14ac:dyDescent="0.25">
      <c r="D123"/>
      <c r="E123"/>
      <c r="I123" s="14"/>
      <c r="K123"/>
      <c r="L123"/>
      <c r="M123"/>
      <c r="N123"/>
    </row>
    <row r="124" spans="4:14" x14ac:dyDescent="0.25">
      <c r="D124"/>
      <c r="E124"/>
      <c r="I124" s="14"/>
      <c r="K124"/>
      <c r="L124"/>
      <c r="M124"/>
      <c r="N124"/>
    </row>
    <row r="125" spans="4:14" x14ac:dyDescent="0.25">
      <c r="D125"/>
      <c r="E125"/>
      <c r="I125" s="14"/>
      <c r="K125"/>
      <c r="L125"/>
      <c r="M125"/>
      <c r="N125"/>
    </row>
    <row r="126" spans="4:14" x14ac:dyDescent="0.25">
      <c r="D126"/>
      <c r="E126"/>
      <c r="I126" s="14"/>
      <c r="K126"/>
      <c r="L126"/>
      <c r="M126"/>
      <c r="N126"/>
    </row>
    <row r="127" spans="4:14" x14ac:dyDescent="0.25">
      <c r="D127"/>
      <c r="E127"/>
      <c r="I127" s="14"/>
      <c r="K127"/>
      <c r="L127"/>
      <c r="M127"/>
      <c r="N127"/>
    </row>
    <row r="128" spans="4:14" x14ac:dyDescent="0.25">
      <c r="D128"/>
      <c r="E128"/>
      <c r="I128" s="14"/>
      <c r="K128"/>
      <c r="L128"/>
      <c r="M128"/>
      <c r="N128"/>
    </row>
    <row r="129" spans="4:14" x14ac:dyDescent="0.25">
      <c r="D129"/>
      <c r="E129"/>
      <c r="I129" s="14"/>
      <c r="K129"/>
      <c r="L129"/>
      <c r="M129"/>
      <c r="N129"/>
    </row>
    <row r="130" spans="4:14" x14ac:dyDescent="0.25">
      <c r="D130"/>
      <c r="E130"/>
      <c r="I130" s="14"/>
      <c r="K130"/>
      <c r="L130"/>
      <c r="M130"/>
      <c r="N130"/>
    </row>
    <row r="131" spans="4:14" x14ac:dyDescent="0.25">
      <c r="D131"/>
      <c r="E131"/>
      <c r="I131" s="14"/>
      <c r="K131"/>
      <c r="L131"/>
      <c r="M131"/>
      <c r="N131"/>
    </row>
    <row r="132" spans="4:14" x14ac:dyDescent="0.25">
      <c r="D132"/>
      <c r="E132"/>
      <c r="I132" s="14"/>
      <c r="K132"/>
      <c r="L132"/>
      <c r="M132"/>
      <c r="N132"/>
    </row>
    <row r="133" spans="4:14" x14ac:dyDescent="0.25">
      <c r="D133"/>
      <c r="E133"/>
      <c r="I133" s="14"/>
      <c r="K133"/>
      <c r="L133"/>
      <c r="M133"/>
      <c r="N133"/>
    </row>
    <row r="134" spans="4:14" x14ac:dyDescent="0.25">
      <c r="D134"/>
      <c r="E134"/>
      <c r="I134" s="14"/>
      <c r="K134"/>
      <c r="L134"/>
      <c r="M134"/>
      <c r="N134"/>
    </row>
    <row r="135" spans="4:14" x14ac:dyDescent="0.25">
      <c r="D135"/>
      <c r="E135"/>
      <c r="I135" s="14"/>
      <c r="K135"/>
      <c r="L135"/>
      <c r="M135"/>
      <c r="N135"/>
    </row>
    <row r="136" spans="4:14" x14ac:dyDescent="0.25">
      <c r="D136"/>
      <c r="E136"/>
      <c r="I136" s="14"/>
      <c r="K136"/>
      <c r="L136"/>
      <c r="M136"/>
      <c r="N136"/>
    </row>
    <row r="137" spans="4:14" x14ac:dyDescent="0.25">
      <c r="D137"/>
      <c r="E137"/>
      <c r="I137" s="14"/>
      <c r="K137"/>
      <c r="L137"/>
      <c r="M137"/>
      <c r="N137"/>
    </row>
    <row r="138" spans="4:14" x14ac:dyDescent="0.25">
      <c r="D138"/>
      <c r="E138"/>
      <c r="I138" s="14"/>
      <c r="K138"/>
      <c r="L138"/>
      <c r="M138"/>
      <c r="N138"/>
    </row>
    <row r="139" spans="4:14" x14ac:dyDescent="0.25">
      <c r="D139"/>
      <c r="E139"/>
      <c r="I139" s="14"/>
      <c r="K139"/>
      <c r="L139"/>
      <c r="M139"/>
      <c r="N139"/>
    </row>
    <row r="140" spans="4:14" x14ac:dyDescent="0.25">
      <c r="D140"/>
      <c r="E140"/>
      <c r="I140" s="14"/>
      <c r="K140"/>
      <c r="L140"/>
      <c r="M140"/>
      <c r="N140"/>
    </row>
    <row r="141" spans="4:14" x14ac:dyDescent="0.25">
      <c r="D141"/>
      <c r="E141"/>
      <c r="I141" s="14"/>
      <c r="K141"/>
      <c r="L141"/>
      <c r="M141"/>
      <c r="N141"/>
    </row>
    <row r="142" spans="4:14" x14ac:dyDescent="0.25">
      <c r="D142"/>
      <c r="E142"/>
      <c r="I142" s="14"/>
      <c r="K142"/>
      <c r="L142"/>
      <c r="M142"/>
      <c r="N142"/>
    </row>
    <row r="143" spans="4:14" x14ac:dyDescent="0.25">
      <c r="D143"/>
      <c r="E143"/>
      <c r="I143" s="14"/>
      <c r="K143"/>
      <c r="L143"/>
      <c r="M143"/>
      <c r="N143"/>
    </row>
    <row r="144" spans="4:14" x14ac:dyDescent="0.25">
      <c r="D144"/>
      <c r="E144"/>
      <c r="I144" s="14"/>
      <c r="K144"/>
      <c r="L144"/>
      <c r="M144"/>
      <c r="N144"/>
    </row>
    <row r="145" spans="4:14" x14ac:dyDescent="0.25">
      <c r="D145"/>
      <c r="E145"/>
      <c r="I145" s="14"/>
      <c r="K145"/>
      <c r="L145"/>
      <c r="M145"/>
      <c r="N145"/>
    </row>
    <row r="146" spans="4:14" x14ac:dyDescent="0.25">
      <c r="D146"/>
      <c r="E146"/>
      <c r="I146" s="14"/>
      <c r="K146"/>
      <c r="L146"/>
      <c r="M146"/>
      <c r="N146"/>
    </row>
    <row r="147" spans="4:14" x14ac:dyDescent="0.25">
      <c r="D147"/>
      <c r="E147"/>
      <c r="I147" s="14"/>
      <c r="K147"/>
      <c r="L147"/>
      <c r="M147"/>
      <c r="N147"/>
    </row>
    <row r="148" spans="4:14" x14ac:dyDescent="0.25">
      <c r="D148"/>
      <c r="E148"/>
      <c r="I148" s="14"/>
      <c r="K148"/>
      <c r="L148"/>
      <c r="M148"/>
      <c r="N148"/>
    </row>
    <row r="149" spans="4:14" x14ac:dyDescent="0.25">
      <c r="D149"/>
      <c r="E149"/>
      <c r="I149" s="14"/>
      <c r="K149"/>
      <c r="L149"/>
      <c r="M149"/>
      <c r="N149"/>
    </row>
    <row r="150" spans="4:14" x14ac:dyDescent="0.25">
      <c r="D150"/>
      <c r="E150"/>
      <c r="I150" s="14"/>
      <c r="K150"/>
      <c r="L150"/>
      <c r="M150"/>
      <c r="N150"/>
    </row>
    <row r="151" spans="4:14" x14ac:dyDescent="0.25">
      <c r="D151"/>
      <c r="E151"/>
      <c r="I151" s="14"/>
      <c r="K151"/>
      <c r="L151"/>
      <c r="M151"/>
      <c r="N151"/>
    </row>
    <row r="152" spans="4:14" x14ac:dyDescent="0.25">
      <c r="D152"/>
      <c r="E152"/>
      <c r="I152" s="14"/>
      <c r="K152"/>
      <c r="L152"/>
      <c r="M152"/>
      <c r="N152"/>
    </row>
    <row r="153" spans="4:14" x14ac:dyDescent="0.25">
      <c r="D153"/>
      <c r="E153"/>
      <c r="I153" s="14"/>
      <c r="K153"/>
      <c r="L153"/>
      <c r="M153"/>
      <c r="N153"/>
    </row>
    <row r="154" spans="4:14" x14ac:dyDescent="0.25">
      <c r="D154"/>
      <c r="E154"/>
      <c r="I154" s="14"/>
      <c r="K154"/>
      <c r="L154"/>
      <c r="M154"/>
      <c r="N154"/>
    </row>
    <row r="155" spans="4:14" x14ac:dyDescent="0.25">
      <c r="D155"/>
      <c r="E155"/>
      <c r="I155" s="14"/>
      <c r="K155"/>
      <c r="L155"/>
      <c r="M155"/>
      <c r="N155"/>
    </row>
    <row r="156" spans="4:14" x14ac:dyDescent="0.25">
      <c r="D156"/>
      <c r="E156"/>
      <c r="I156" s="14"/>
      <c r="K156"/>
      <c r="L156"/>
      <c r="M156"/>
      <c r="N156"/>
    </row>
    <row r="157" spans="4:14" x14ac:dyDescent="0.25">
      <c r="D157"/>
      <c r="E157"/>
      <c r="I157" s="14"/>
      <c r="K157"/>
      <c r="L157"/>
      <c r="M157"/>
      <c r="N157"/>
    </row>
    <row r="158" spans="4:14" x14ac:dyDescent="0.25">
      <c r="D158"/>
      <c r="E158"/>
      <c r="I158" s="14"/>
      <c r="K158"/>
      <c r="L158"/>
      <c r="M158"/>
      <c r="N158"/>
    </row>
    <row r="159" spans="4:14" x14ac:dyDescent="0.25">
      <c r="D159"/>
      <c r="E159"/>
      <c r="I159" s="14"/>
      <c r="K159"/>
      <c r="L159"/>
      <c r="M159"/>
      <c r="N159"/>
    </row>
    <row r="160" spans="4:14" x14ac:dyDescent="0.25">
      <c r="D160"/>
      <c r="E160"/>
      <c r="I160" s="14"/>
      <c r="K160"/>
      <c r="L160"/>
      <c r="M160"/>
      <c r="N160"/>
    </row>
    <row r="161" spans="4:14" x14ac:dyDescent="0.25">
      <c r="D161"/>
      <c r="E161"/>
      <c r="I161" s="14"/>
      <c r="K161"/>
      <c r="L161"/>
      <c r="M161"/>
      <c r="N161"/>
    </row>
    <row r="162" spans="4:14" x14ac:dyDescent="0.25">
      <c r="D162"/>
      <c r="E162"/>
      <c r="I162" s="14"/>
      <c r="K162"/>
      <c r="L162"/>
      <c r="M162"/>
      <c r="N162"/>
    </row>
    <row r="163" spans="4:14" x14ac:dyDescent="0.25">
      <c r="D163"/>
      <c r="E163"/>
      <c r="I163" s="14"/>
      <c r="K163"/>
      <c r="L163"/>
      <c r="M163"/>
      <c r="N163"/>
    </row>
  </sheetData>
  <mergeCells count="5">
    <mergeCell ref="A1:C1"/>
    <mergeCell ref="A2:C2"/>
    <mergeCell ref="E2:N2"/>
    <mergeCell ref="A76:B76"/>
    <mergeCell ref="A78:B78"/>
  </mergeCells>
  <printOptions horizontalCentered="1"/>
  <pageMargins left="0.74803149606299213" right="0.70866141732283472" top="1.1811023622047245" bottom="0.51181102362204722" header="0.51181102362204722" footer="0.31496062992125984"/>
  <pageSetup paperSize="9" scale="65" orientation="portrait" r:id="rId1"/>
  <headerFooter alignWithMargins="0">
    <oddHeader>&amp;L&amp;"Arial,Bold"BUCS TEAM SWIMMING CHAMPIONSHIPS - NATIONAL FINALS RESULTS&amp;R&amp;"Arial,Bold"&amp;A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163"/>
  <sheetViews>
    <sheetView zoomScaleNormal="100" workbookViewId="0">
      <pane ySplit="3" topLeftCell="A66" activePane="bottomLeft" state="frozen"/>
      <selection pane="bottomLeft" activeCell="N74" sqref="N74"/>
    </sheetView>
  </sheetViews>
  <sheetFormatPr defaultRowHeight="12.5" x14ac:dyDescent="0.25"/>
  <cols>
    <col min="1" max="1" width="15.54296875" bestFit="1" customWidth="1"/>
    <col min="2" max="2" width="8.7265625" bestFit="1" customWidth="1"/>
    <col min="3" max="3" width="8.7265625" customWidth="1"/>
    <col min="4" max="4" width="0.7265625" style="3" customWidth="1"/>
    <col min="5" max="5" width="8.26953125" style="3" bestFit="1" customWidth="1"/>
    <col min="6" max="8" width="8.26953125" style="14" bestFit="1" customWidth="1"/>
    <col min="9" max="9" width="8.26953125" style="15" bestFit="1" customWidth="1"/>
    <col min="10" max="10" width="8.26953125" style="14" bestFit="1" customWidth="1"/>
    <col min="11" max="11" width="8.54296875" style="5" bestFit="1" customWidth="1"/>
    <col min="12" max="14" width="8.54296875" style="3" customWidth="1"/>
    <col min="15" max="15" width="4.7265625" customWidth="1"/>
    <col min="16" max="17" width="3" bestFit="1" customWidth="1"/>
    <col min="19" max="19" width="16.26953125" bestFit="1" customWidth="1"/>
  </cols>
  <sheetData>
    <row r="1" spans="1:110" s="1" customFormat="1" ht="90" thickBot="1" x14ac:dyDescent="0.35">
      <c r="A1" s="53" t="s">
        <v>30</v>
      </c>
      <c r="B1" s="54"/>
      <c r="C1" s="55"/>
      <c r="D1" s="12"/>
      <c r="E1" s="21" t="s">
        <v>49</v>
      </c>
      <c r="F1" s="22" t="s">
        <v>50</v>
      </c>
      <c r="G1" s="22" t="s">
        <v>51</v>
      </c>
      <c r="H1" s="22" t="s">
        <v>52</v>
      </c>
      <c r="I1" s="22" t="s">
        <v>53</v>
      </c>
      <c r="J1" s="22" t="s">
        <v>54</v>
      </c>
      <c r="K1" s="22" t="s">
        <v>55</v>
      </c>
      <c r="L1" s="22" t="s">
        <v>56</v>
      </c>
      <c r="M1" s="22" t="s">
        <v>57</v>
      </c>
      <c r="N1" s="22" t="s">
        <v>58</v>
      </c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</row>
    <row r="2" spans="1:110" s="1" customFormat="1" ht="13.5" thickBot="1" x14ac:dyDescent="0.35">
      <c r="A2" s="56"/>
      <c r="B2" s="57"/>
      <c r="C2" s="58"/>
      <c r="D2" s="27"/>
      <c r="E2" s="59" t="s">
        <v>35</v>
      </c>
      <c r="F2" s="60"/>
      <c r="G2" s="60"/>
      <c r="H2" s="60"/>
      <c r="I2" s="60"/>
      <c r="J2" s="60"/>
      <c r="K2" s="60"/>
      <c r="L2" s="60"/>
      <c r="M2" s="60"/>
      <c r="N2" s="60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</row>
    <row r="3" spans="1:110" ht="13.5" thickBot="1" x14ac:dyDescent="0.35">
      <c r="A3" s="30" t="s">
        <v>0</v>
      </c>
      <c r="B3" s="31" t="s">
        <v>6</v>
      </c>
      <c r="C3" s="30"/>
      <c r="D3" s="32"/>
      <c r="E3" s="33" t="s">
        <v>32</v>
      </c>
      <c r="F3" s="33" t="s">
        <v>25</v>
      </c>
      <c r="G3" s="34" t="s">
        <v>1</v>
      </c>
      <c r="H3" s="34" t="s">
        <v>2</v>
      </c>
      <c r="I3" s="33" t="s">
        <v>3</v>
      </c>
      <c r="J3" s="34" t="s">
        <v>4</v>
      </c>
      <c r="K3" s="33" t="s">
        <v>5</v>
      </c>
      <c r="L3" s="33" t="s">
        <v>24</v>
      </c>
      <c r="M3" s="33" t="s">
        <v>33</v>
      </c>
      <c r="N3" s="33" t="s">
        <v>34</v>
      </c>
    </row>
    <row r="4" spans="1:110" ht="13.5" thickBot="1" x14ac:dyDescent="0.35">
      <c r="A4" s="36" t="s">
        <v>11</v>
      </c>
      <c r="B4" s="37" t="s">
        <v>7</v>
      </c>
      <c r="C4" s="38" t="s">
        <v>26</v>
      </c>
      <c r="D4" s="32"/>
      <c r="E4" s="39">
        <v>1.4415509259259258E-3</v>
      </c>
      <c r="F4" s="39">
        <v>1.4453703703703703E-3</v>
      </c>
      <c r="G4" s="39">
        <v>1.4482638888888889E-3</v>
      </c>
      <c r="H4" s="39">
        <v>1.3560185185185186E-3</v>
      </c>
      <c r="I4" s="39">
        <v>1.3304398148148149E-3</v>
      </c>
      <c r="J4" s="39">
        <v>1.344675925925926E-3</v>
      </c>
      <c r="K4" s="39">
        <v>1.3975694444444446E-3</v>
      </c>
      <c r="L4" s="47">
        <v>1.398263888888889E-3</v>
      </c>
      <c r="M4" s="39">
        <v>1.4290509259259258E-3</v>
      </c>
      <c r="N4" s="39">
        <v>1.4038194444444445E-3</v>
      </c>
      <c r="P4" s="17">
        <v>1</v>
      </c>
      <c r="Q4" s="17">
        <v>10</v>
      </c>
      <c r="S4" s="65" t="s">
        <v>49</v>
      </c>
      <c r="T4" s="17">
        <f>SUM(E6,E9,E12,E15,E18,E21,E24,E27,E30,E33,E36,E39)</f>
        <v>42</v>
      </c>
      <c r="U4" s="24">
        <f>RANK(T4,$T$4:$T$13,1)</f>
        <v>1</v>
      </c>
    </row>
    <row r="5" spans="1:110" ht="13.5" thickBot="1" x14ac:dyDescent="0.35">
      <c r="A5" s="40" t="s">
        <v>13</v>
      </c>
      <c r="B5" s="2"/>
      <c r="C5" s="18" t="s">
        <v>27</v>
      </c>
      <c r="D5" s="10"/>
      <c r="E5" s="24">
        <f t="shared" ref="E5:N5" si="0">RANK(E4,$E$4:$N$4,1)</f>
        <v>8</v>
      </c>
      <c r="F5" s="24">
        <f t="shared" si="0"/>
        <v>9</v>
      </c>
      <c r="G5" s="24">
        <f t="shared" si="0"/>
        <v>10</v>
      </c>
      <c r="H5" s="24">
        <f t="shared" si="0"/>
        <v>3</v>
      </c>
      <c r="I5" s="24">
        <f t="shared" si="0"/>
        <v>1</v>
      </c>
      <c r="J5" s="24">
        <f t="shared" si="0"/>
        <v>2</v>
      </c>
      <c r="K5" s="24">
        <f t="shared" si="0"/>
        <v>4</v>
      </c>
      <c r="L5" s="24">
        <f t="shared" si="0"/>
        <v>5</v>
      </c>
      <c r="M5" s="24">
        <f t="shared" si="0"/>
        <v>7</v>
      </c>
      <c r="N5" s="24">
        <f t="shared" si="0"/>
        <v>6</v>
      </c>
      <c r="P5" s="17">
        <v>2</v>
      </c>
      <c r="Q5" s="17">
        <v>9</v>
      </c>
      <c r="S5" s="66" t="s">
        <v>50</v>
      </c>
      <c r="T5" s="17">
        <f>SUM(F6,F9,F12,F15,F18,F21,F24,F27,F30,F33,F36,F39)</f>
        <v>50</v>
      </c>
      <c r="U5" s="24">
        <f t="shared" ref="U5:U13" si="1">RANK(T5,$T$4:$T$13,1)</f>
        <v>3</v>
      </c>
    </row>
    <row r="6" spans="1:110" ht="13.5" thickBot="1" x14ac:dyDescent="0.35">
      <c r="A6" s="41"/>
      <c r="B6" s="42"/>
      <c r="C6" s="43" t="s">
        <v>28</v>
      </c>
      <c r="D6" s="44"/>
      <c r="E6" s="45">
        <f t="shared" ref="E6:N6" si="2">VLOOKUP(E5,$P$4:$Q$19,2)*2</f>
        <v>6</v>
      </c>
      <c r="F6" s="45">
        <f t="shared" si="2"/>
        <v>4</v>
      </c>
      <c r="G6" s="45">
        <f t="shared" si="2"/>
        <v>2</v>
      </c>
      <c r="H6" s="45">
        <f t="shared" si="2"/>
        <v>16</v>
      </c>
      <c r="I6" s="45">
        <f t="shared" si="2"/>
        <v>20</v>
      </c>
      <c r="J6" s="45">
        <f t="shared" si="2"/>
        <v>18</v>
      </c>
      <c r="K6" s="45">
        <f t="shared" si="2"/>
        <v>14</v>
      </c>
      <c r="L6" s="45">
        <f t="shared" si="2"/>
        <v>12</v>
      </c>
      <c r="M6" s="45">
        <f t="shared" si="2"/>
        <v>8</v>
      </c>
      <c r="N6" s="45">
        <f t="shared" si="2"/>
        <v>10</v>
      </c>
      <c r="P6" s="17">
        <v>3</v>
      </c>
      <c r="Q6" s="17">
        <v>8</v>
      </c>
      <c r="S6" s="66" t="s">
        <v>51</v>
      </c>
      <c r="T6" s="17">
        <f>SUM(G6,G9,G12,G15,G18,G21,G24,G27,G30,G33,G36,G39)</f>
        <v>46</v>
      </c>
      <c r="U6" s="24">
        <f t="shared" si="1"/>
        <v>2</v>
      </c>
    </row>
    <row r="7" spans="1:110" ht="13.5" thickBot="1" x14ac:dyDescent="0.35">
      <c r="A7" s="36" t="s">
        <v>11</v>
      </c>
      <c r="B7" s="38" t="s">
        <v>8</v>
      </c>
      <c r="C7" s="38" t="s">
        <v>26</v>
      </c>
      <c r="D7" s="32"/>
      <c r="E7" s="39">
        <v>1.2501157407407407E-3</v>
      </c>
      <c r="F7" s="39">
        <v>1.2416666666666667E-3</v>
      </c>
      <c r="G7" s="39">
        <v>1.242939814814815E-3</v>
      </c>
      <c r="H7" s="39">
        <v>1.2319444444444446E-3</v>
      </c>
      <c r="I7" s="39">
        <v>1.1854166666666666E-3</v>
      </c>
      <c r="J7" s="39">
        <v>1.1978009259259257E-3</v>
      </c>
      <c r="K7" s="47">
        <v>1.2054398148148148E-3</v>
      </c>
      <c r="L7" s="39">
        <v>1.2398148148148149E-3</v>
      </c>
      <c r="M7" s="39">
        <v>1.236111111111111E-3</v>
      </c>
      <c r="N7" s="39">
        <v>1.257523148148148E-3</v>
      </c>
      <c r="P7" s="17">
        <v>4</v>
      </c>
      <c r="Q7" s="17">
        <v>7</v>
      </c>
      <c r="R7" s="3"/>
      <c r="S7" s="66" t="s">
        <v>52</v>
      </c>
      <c r="T7" s="17">
        <f>SUM(H6,H9,H12,H15,H18,H21,H24,H27,H30,H33,H36,H39)</f>
        <v>99</v>
      </c>
      <c r="U7" s="24">
        <f t="shared" si="1"/>
        <v>8</v>
      </c>
    </row>
    <row r="8" spans="1:110" ht="13.5" thickBot="1" x14ac:dyDescent="0.35">
      <c r="A8" s="40" t="s">
        <v>13</v>
      </c>
      <c r="B8" s="18"/>
      <c r="C8" s="18" t="s">
        <v>27</v>
      </c>
      <c r="D8" s="10"/>
      <c r="E8" s="24">
        <f t="shared" ref="E8:N8" si="3">RANK(E7,$E$7:$N$7,1)</f>
        <v>9</v>
      </c>
      <c r="F8" s="24">
        <f t="shared" si="3"/>
        <v>7</v>
      </c>
      <c r="G8" s="24">
        <f t="shared" si="3"/>
        <v>8</v>
      </c>
      <c r="H8" s="24">
        <f t="shared" si="3"/>
        <v>4</v>
      </c>
      <c r="I8" s="24">
        <f t="shared" si="3"/>
        <v>1</v>
      </c>
      <c r="J8" s="24">
        <f t="shared" si="3"/>
        <v>2</v>
      </c>
      <c r="K8" s="24">
        <f t="shared" si="3"/>
        <v>3</v>
      </c>
      <c r="L8" s="24">
        <f t="shared" si="3"/>
        <v>6</v>
      </c>
      <c r="M8" s="24">
        <f t="shared" si="3"/>
        <v>5</v>
      </c>
      <c r="N8" s="24">
        <f t="shared" si="3"/>
        <v>10</v>
      </c>
      <c r="P8" s="17">
        <v>5</v>
      </c>
      <c r="Q8" s="17">
        <v>6</v>
      </c>
      <c r="R8" s="3"/>
      <c r="S8" s="66" t="s">
        <v>53</v>
      </c>
      <c r="T8" s="17">
        <f>SUM(I6,I9,I12,I15,I18,I21,I24,I27,I30,I33,I36,I39)</f>
        <v>130</v>
      </c>
      <c r="U8" s="24">
        <f t="shared" si="1"/>
        <v>10</v>
      </c>
    </row>
    <row r="9" spans="1:110" s="8" customFormat="1" ht="13.5" thickBot="1" x14ac:dyDescent="0.35">
      <c r="A9" s="46"/>
      <c r="B9" s="42"/>
      <c r="C9" s="43" t="s">
        <v>28</v>
      </c>
      <c r="D9" s="44"/>
      <c r="E9" s="45">
        <f t="shared" ref="E9:N9" si="4">VLOOKUP(E8,$P$4:$Q$19,2)*2</f>
        <v>4</v>
      </c>
      <c r="F9" s="45">
        <f t="shared" si="4"/>
        <v>8</v>
      </c>
      <c r="G9" s="45">
        <f t="shared" si="4"/>
        <v>6</v>
      </c>
      <c r="H9" s="45">
        <f t="shared" si="4"/>
        <v>14</v>
      </c>
      <c r="I9" s="45">
        <f t="shared" si="4"/>
        <v>20</v>
      </c>
      <c r="J9" s="45">
        <f t="shared" si="4"/>
        <v>18</v>
      </c>
      <c r="K9" s="45">
        <f t="shared" si="4"/>
        <v>16</v>
      </c>
      <c r="L9" s="45">
        <f t="shared" si="4"/>
        <v>10</v>
      </c>
      <c r="M9" s="45">
        <f t="shared" si="4"/>
        <v>12</v>
      </c>
      <c r="N9" s="45">
        <f t="shared" si="4"/>
        <v>2</v>
      </c>
      <c r="O9"/>
      <c r="P9" s="17">
        <v>6</v>
      </c>
      <c r="Q9" s="17">
        <v>5</v>
      </c>
      <c r="R9" s="3"/>
      <c r="S9" s="66" t="s">
        <v>54</v>
      </c>
      <c r="T9" s="17">
        <f>SUM(J6,J9,J12,J15,J18,J21,J24,J27,J30,J33,J36,J39)</f>
        <v>114</v>
      </c>
      <c r="U9" s="24">
        <f t="shared" si="1"/>
        <v>9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</row>
    <row r="10" spans="1:110" ht="13.5" thickBot="1" x14ac:dyDescent="0.35">
      <c r="A10" s="36" t="s">
        <v>23</v>
      </c>
      <c r="B10" s="37" t="s">
        <v>7</v>
      </c>
      <c r="C10" s="38" t="s">
        <v>26</v>
      </c>
      <c r="D10" s="32"/>
      <c r="E10" s="47">
        <v>8.4189814814814804E-4</v>
      </c>
      <c r="F10" s="39">
        <v>7.9652777777777784E-4</v>
      </c>
      <c r="G10" s="39">
        <v>7.8773148148148159E-4</v>
      </c>
      <c r="H10" s="39">
        <v>7.4548611111111094E-4</v>
      </c>
      <c r="I10" s="39">
        <v>7.4456018518518523E-4</v>
      </c>
      <c r="J10" s="39">
        <v>7.3946759259259267E-4</v>
      </c>
      <c r="K10" s="39">
        <v>7.9166666666666676E-4</v>
      </c>
      <c r="L10" s="39">
        <v>7.6828703703703705E-4</v>
      </c>
      <c r="M10" s="39">
        <v>7.9826388888888883E-4</v>
      </c>
      <c r="N10" s="39">
        <v>7.7245370370370369E-4</v>
      </c>
      <c r="P10" s="17">
        <v>7</v>
      </c>
      <c r="Q10" s="17">
        <v>4</v>
      </c>
      <c r="R10" s="3"/>
      <c r="S10" s="66" t="s">
        <v>55</v>
      </c>
      <c r="T10" s="17">
        <f>SUM(K6,K9,K12,K15,K18,K21,K24,K27,K30,K33,K36,K39)</f>
        <v>95</v>
      </c>
      <c r="U10" s="24">
        <f t="shared" si="1"/>
        <v>7</v>
      </c>
    </row>
    <row r="11" spans="1:110" ht="13.5" thickBot="1" x14ac:dyDescent="0.35">
      <c r="A11" s="40" t="s">
        <v>14</v>
      </c>
      <c r="B11" s="2"/>
      <c r="C11" s="18" t="s">
        <v>27</v>
      </c>
      <c r="D11" s="10"/>
      <c r="E11" s="24">
        <f t="shared" ref="E11:N11" si="5">RANK(E10,$E$10:$N$10,1)</f>
        <v>10</v>
      </c>
      <c r="F11" s="24">
        <f t="shared" si="5"/>
        <v>8</v>
      </c>
      <c r="G11" s="24">
        <f t="shared" si="5"/>
        <v>6</v>
      </c>
      <c r="H11" s="24">
        <f t="shared" si="5"/>
        <v>3</v>
      </c>
      <c r="I11" s="24">
        <f t="shared" si="5"/>
        <v>2</v>
      </c>
      <c r="J11" s="24">
        <f t="shared" si="5"/>
        <v>1</v>
      </c>
      <c r="K11" s="24">
        <f t="shared" si="5"/>
        <v>7</v>
      </c>
      <c r="L11" s="24">
        <f t="shared" si="5"/>
        <v>4</v>
      </c>
      <c r="M11" s="24">
        <f t="shared" si="5"/>
        <v>9</v>
      </c>
      <c r="N11" s="24">
        <f t="shared" si="5"/>
        <v>5</v>
      </c>
      <c r="P11" s="17">
        <v>8</v>
      </c>
      <c r="Q11" s="17">
        <v>3</v>
      </c>
      <c r="R11" s="17"/>
      <c r="S11" s="66" t="s">
        <v>56</v>
      </c>
      <c r="T11" s="17">
        <f>SUM(L6,L9,L12,L15,L18,L21,L24,L27,L30,L33,L36,L39)</f>
        <v>73</v>
      </c>
      <c r="U11" s="24">
        <f t="shared" si="1"/>
        <v>6</v>
      </c>
    </row>
    <row r="12" spans="1:110" ht="13.5" thickBot="1" x14ac:dyDescent="0.35">
      <c r="A12" s="46"/>
      <c r="B12" s="42"/>
      <c r="C12" s="43" t="s">
        <v>28</v>
      </c>
      <c r="D12" s="44"/>
      <c r="E12" s="45">
        <f t="shared" ref="E12:N12" si="6">VLOOKUP(E11,$P$4:$Q$19,2)</f>
        <v>1</v>
      </c>
      <c r="F12" s="45">
        <f t="shared" si="6"/>
        <v>3</v>
      </c>
      <c r="G12" s="45">
        <f t="shared" si="6"/>
        <v>5</v>
      </c>
      <c r="H12" s="45">
        <f t="shared" si="6"/>
        <v>8</v>
      </c>
      <c r="I12" s="45">
        <f t="shared" si="6"/>
        <v>9</v>
      </c>
      <c r="J12" s="45">
        <f t="shared" si="6"/>
        <v>10</v>
      </c>
      <c r="K12" s="45">
        <f t="shared" si="6"/>
        <v>4</v>
      </c>
      <c r="L12" s="45">
        <f t="shared" si="6"/>
        <v>7</v>
      </c>
      <c r="M12" s="45">
        <f t="shared" si="6"/>
        <v>2</v>
      </c>
      <c r="N12" s="45">
        <f t="shared" si="6"/>
        <v>6</v>
      </c>
      <c r="P12" s="17">
        <v>9</v>
      </c>
      <c r="Q12" s="17">
        <v>2</v>
      </c>
      <c r="R12" s="17"/>
      <c r="S12" s="66" t="s">
        <v>57</v>
      </c>
      <c r="T12" s="17">
        <f>SUM(M6,M9,M12,M15,M18,M21,M24,M27,M30,M33,M36,M39)</f>
        <v>71</v>
      </c>
      <c r="U12" s="24">
        <f t="shared" si="1"/>
        <v>5</v>
      </c>
    </row>
    <row r="13" spans="1:110" ht="13.5" thickBot="1" x14ac:dyDescent="0.35">
      <c r="A13" s="36" t="s">
        <v>23</v>
      </c>
      <c r="B13" s="38" t="s">
        <v>8</v>
      </c>
      <c r="C13" s="38" t="s">
        <v>26</v>
      </c>
      <c r="D13" s="32"/>
      <c r="E13" s="47">
        <v>6.9305555555555559E-4</v>
      </c>
      <c r="F13" s="39">
        <v>7.3483796296296307E-4</v>
      </c>
      <c r="G13" s="39">
        <v>7.2638888888888894E-4</v>
      </c>
      <c r="H13" s="39">
        <v>6.5995370370370372E-4</v>
      </c>
      <c r="I13" s="39">
        <v>6.7858796296296298E-4</v>
      </c>
      <c r="J13" s="39">
        <v>6.858796296296296E-4</v>
      </c>
      <c r="K13" s="39">
        <v>6.7256944444444449E-4</v>
      </c>
      <c r="L13" s="39">
        <v>6.9988425925925936E-4</v>
      </c>
      <c r="M13" s="39">
        <v>6.7534722222222226E-4</v>
      </c>
      <c r="N13" s="39">
        <v>6.9467592592592584E-4</v>
      </c>
      <c r="P13" s="17">
        <v>10</v>
      </c>
      <c r="Q13" s="17">
        <v>1</v>
      </c>
      <c r="R13" s="17"/>
      <c r="S13" s="66" t="s">
        <v>58</v>
      </c>
      <c r="T13" s="17">
        <f>SUM(N6,N9,N12,N15,N18,N21,N24,N27,N30,N33,N36,N39)</f>
        <v>51</v>
      </c>
      <c r="U13" s="24">
        <f t="shared" si="1"/>
        <v>4</v>
      </c>
    </row>
    <row r="14" spans="1:110" x14ac:dyDescent="0.25">
      <c r="A14" s="40" t="s">
        <v>14</v>
      </c>
      <c r="B14" s="2"/>
      <c r="C14" s="18" t="s">
        <v>27</v>
      </c>
      <c r="D14" s="10"/>
      <c r="E14" s="24">
        <f t="shared" ref="E14:N14" si="7">RANK(E13,$E$13:$N$13,1)</f>
        <v>6</v>
      </c>
      <c r="F14" s="24">
        <f t="shared" si="7"/>
        <v>10</v>
      </c>
      <c r="G14" s="24">
        <f t="shared" si="7"/>
        <v>9</v>
      </c>
      <c r="H14" s="24">
        <f t="shared" si="7"/>
        <v>1</v>
      </c>
      <c r="I14" s="24">
        <f t="shared" si="7"/>
        <v>4</v>
      </c>
      <c r="J14" s="24">
        <f t="shared" si="7"/>
        <v>5</v>
      </c>
      <c r="K14" s="24">
        <f t="shared" si="7"/>
        <v>2</v>
      </c>
      <c r="L14" s="24">
        <f t="shared" si="7"/>
        <v>8</v>
      </c>
      <c r="M14" s="24">
        <f t="shared" si="7"/>
        <v>3</v>
      </c>
      <c r="N14" s="24">
        <f t="shared" si="7"/>
        <v>7</v>
      </c>
      <c r="P14" s="17"/>
      <c r="Q14" s="17"/>
      <c r="R14" s="17"/>
    </row>
    <row r="15" spans="1:110" s="8" customFormat="1" ht="13" thickBot="1" x14ac:dyDescent="0.3">
      <c r="A15" s="46"/>
      <c r="B15" s="42"/>
      <c r="C15" s="43" t="s">
        <v>28</v>
      </c>
      <c r="D15" s="44"/>
      <c r="E15" s="45">
        <f t="shared" ref="E15:N15" si="8">VLOOKUP(E14,$P$4:$Q$19,2)</f>
        <v>5</v>
      </c>
      <c r="F15" s="45">
        <f t="shared" si="8"/>
        <v>1</v>
      </c>
      <c r="G15" s="45">
        <f t="shared" si="8"/>
        <v>2</v>
      </c>
      <c r="H15" s="45">
        <f t="shared" si="8"/>
        <v>10</v>
      </c>
      <c r="I15" s="45">
        <f t="shared" si="8"/>
        <v>7</v>
      </c>
      <c r="J15" s="45">
        <f t="shared" si="8"/>
        <v>6</v>
      </c>
      <c r="K15" s="45">
        <f t="shared" si="8"/>
        <v>9</v>
      </c>
      <c r="L15" s="45">
        <f t="shared" si="8"/>
        <v>3</v>
      </c>
      <c r="M15" s="45">
        <f t="shared" si="8"/>
        <v>8</v>
      </c>
      <c r="N15" s="45">
        <f t="shared" si="8"/>
        <v>4</v>
      </c>
      <c r="O15"/>
      <c r="P15" s="17"/>
      <c r="Q15" s="17"/>
      <c r="R15" s="3"/>
      <c r="S15" s="3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</row>
    <row r="16" spans="1:110" x14ac:dyDescent="0.25">
      <c r="A16" s="48" t="s">
        <v>16</v>
      </c>
      <c r="B16" s="37" t="s">
        <v>7</v>
      </c>
      <c r="C16" s="38" t="s">
        <v>26</v>
      </c>
      <c r="D16" s="32"/>
      <c r="E16" s="47">
        <v>7.4918981481481484E-4</v>
      </c>
      <c r="F16" s="39">
        <v>7.0671296296296292E-4</v>
      </c>
      <c r="G16" s="39">
        <v>7.0277777777777775E-4</v>
      </c>
      <c r="H16" s="39">
        <v>7.3078703703703706E-4</v>
      </c>
      <c r="I16" s="39">
        <v>6.7256944444444449E-4</v>
      </c>
      <c r="J16" s="39">
        <v>6.7789351851851854E-4</v>
      </c>
      <c r="K16" s="39">
        <v>6.5717592592592596E-4</v>
      </c>
      <c r="L16" s="39">
        <v>6.9733796296296297E-4</v>
      </c>
      <c r="M16" s="39">
        <v>6.9664351851851864E-4</v>
      </c>
      <c r="N16" s="39">
        <v>7.04050925925926E-4</v>
      </c>
      <c r="P16" s="17"/>
      <c r="Q16" s="28"/>
      <c r="R16" s="3"/>
      <c r="S16" s="3"/>
    </row>
    <row r="17" spans="1:110" x14ac:dyDescent="0.25">
      <c r="A17" s="49" t="s">
        <v>15</v>
      </c>
      <c r="B17" s="2"/>
      <c r="C17" s="18" t="s">
        <v>27</v>
      </c>
      <c r="D17" s="10"/>
      <c r="E17" s="24">
        <f t="shared" ref="E17:N17" si="9">RANK(E16,$E$16:$N$16,1)</f>
        <v>10</v>
      </c>
      <c r="F17" s="24">
        <f t="shared" si="9"/>
        <v>8</v>
      </c>
      <c r="G17" s="24">
        <f t="shared" si="9"/>
        <v>6</v>
      </c>
      <c r="H17" s="24">
        <f t="shared" si="9"/>
        <v>9</v>
      </c>
      <c r="I17" s="24">
        <f t="shared" si="9"/>
        <v>2</v>
      </c>
      <c r="J17" s="24">
        <f t="shared" si="9"/>
        <v>3</v>
      </c>
      <c r="K17" s="24">
        <f t="shared" si="9"/>
        <v>1</v>
      </c>
      <c r="L17" s="24">
        <f t="shared" si="9"/>
        <v>5</v>
      </c>
      <c r="M17" s="24">
        <f t="shared" si="9"/>
        <v>4</v>
      </c>
      <c r="N17" s="24">
        <f t="shared" si="9"/>
        <v>7</v>
      </c>
      <c r="P17" s="17"/>
      <c r="Q17" s="29"/>
      <c r="R17" s="3"/>
      <c r="S17" s="3"/>
    </row>
    <row r="18" spans="1:110" ht="13" thickBot="1" x14ac:dyDescent="0.3">
      <c r="A18" s="50"/>
      <c r="B18" s="42"/>
      <c r="C18" s="43" t="s">
        <v>28</v>
      </c>
      <c r="D18" s="44"/>
      <c r="E18" s="45">
        <f t="shared" ref="E18:N18" si="10">VLOOKUP(E17,$P$4:$Q$19,2)</f>
        <v>1</v>
      </c>
      <c r="F18" s="45">
        <f t="shared" si="10"/>
        <v>3</v>
      </c>
      <c r="G18" s="45">
        <f t="shared" si="10"/>
        <v>5</v>
      </c>
      <c r="H18" s="45">
        <f t="shared" si="10"/>
        <v>2</v>
      </c>
      <c r="I18" s="45">
        <f t="shared" si="10"/>
        <v>9</v>
      </c>
      <c r="J18" s="45">
        <f t="shared" si="10"/>
        <v>8</v>
      </c>
      <c r="K18" s="45">
        <f t="shared" si="10"/>
        <v>10</v>
      </c>
      <c r="L18" s="45">
        <f t="shared" si="10"/>
        <v>6</v>
      </c>
      <c r="M18" s="45">
        <f t="shared" si="10"/>
        <v>7</v>
      </c>
      <c r="N18" s="45">
        <f t="shared" si="10"/>
        <v>4</v>
      </c>
      <c r="P18" s="17"/>
      <c r="Q18" s="29"/>
      <c r="R18" s="3"/>
      <c r="S18" s="3"/>
    </row>
    <row r="19" spans="1:110" x14ac:dyDescent="0.25">
      <c r="A19" s="48" t="s">
        <v>16</v>
      </c>
      <c r="B19" s="38" t="s">
        <v>8</v>
      </c>
      <c r="C19" s="38" t="s">
        <v>26</v>
      </c>
      <c r="D19" s="32"/>
      <c r="E19" s="47">
        <v>6.1967592592592597E-4</v>
      </c>
      <c r="F19" s="39">
        <v>5.8599537037037029E-4</v>
      </c>
      <c r="G19" s="39">
        <v>6.3194444444444442E-4</v>
      </c>
      <c r="H19" s="39">
        <v>6.4652777777777777E-4</v>
      </c>
      <c r="I19" s="39">
        <v>5.8159722222222217E-4</v>
      </c>
      <c r="J19" s="39">
        <v>6.0520833333333336E-4</v>
      </c>
      <c r="K19" s="39">
        <v>5.90625E-4</v>
      </c>
      <c r="L19" s="39">
        <v>6.1145833333333332E-4</v>
      </c>
      <c r="M19" s="39">
        <v>6.082175925925926E-4</v>
      </c>
      <c r="N19" s="39">
        <v>6.1597222222222229E-4</v>
      </c>
      <c r="P19" s="17"/>
      <c r="Q19" s="29"/>
      <c r="R19" s="3"/>
      <c r="S19" s="3"/>
    </row>
    <row r="20" spans="1:110" x14ac:dyDescent="0.25">
      <c r="A20" s="49" t="s">
        <v>15</v>
      </c>
      <c r="B20" s="2"/>
      <c r="C20" s="18" t="s">
        <v>27</v>
      </c>
      <c r="D20" s="10"/>
      <c r="E20" s="24">
        <f t="shared" ref="E20:N20" si="11">RANK(E19,$E$19:$N$19,1)</f>
        <v>8</v>
      </c>
      <c r="F20" s="24">
        <f t="shared" si="11"/>
        <v>2</v>
      </c>
      <c r="G20" s="24">
        <f t="shared" si="11"/>
        <v>9</v>
      </c>
      <c r="H20" s="24">
        <f t="shared" si="11"/>
        <v>10</v>
      </c>
      <c r="I20" s="24">
        <f t="shared" si="11"/>
        <v>1</v>
      </c>
      <c r="J20" s="24">
        <f t="shared" si="11"/>
        <v>4</v>
      </c>
      <c r="K20" s="24">
        <f t="shared" si="11"/>
        <v>3</v>
      </c>
      <c r="L20" s="24">
        <f t="shared" si="11"/>
        <v>6</v>
      </c>
      <c r="M20" s="24">
        <f t="shared" si="11"/>
        <v>5</v>
      </c>
      <c r="N20" s="24">
        <f t="shared" si="11"/>
        <v>7</v>
      </c>
      <c r="Q20" s="3"/>
      <c r="R20" s="3"/>
      <c r="S20" s="3"/>
    </row>
    <row r="21" spans="1:110" s="8" customFormat="1" ht="13" thickBot="1" x14ac:dyDescent="0.3">
      <c r="A21" s="50"/>
      <c r="B21" s="42"/>
      <c r="C21" s="43" t="s">
        <v>28</v>
      </c>
      <c r="D21" s="44"/>
      <c r="E21" s="45">
        <f t="shared" ref="E21:N21" si="12">VLOOKUP(E20,$P$4:$Q$19,2)</f>
        <v>3</v>
      </c>
      <c r="F21" s="45">
        <f t="shared" si="12"/>
        <v>9</v>
      </c>
      <c r="G21" s="45">
        <f t="shared" si="12"/>
        <v>2</v>
      </c>
      <c r="H21" s="45">
        <f t="shared" si="12"/>
        <v>1</v>
      </c>
      <c r="I21" s="45">
        <f t="shared" si="12"/>
        <v>10</v>
      </c>
      <c r="J21" s="45">
        <f t="shared" si="12"/>
        <v>7</v>
      </c>
      <c r="K21" s="45">
        <f t="shared" si="12"/>
        <v>8</v>
      </c>
      <c r="L21" s="45">
        <f t="shared" si="12"/>
        <v>5</v>
      </c>
      <c r="M21" s="45">
        <f t="shared" si="12"/>
        <v>6</v>
      </c>
      <c r="N21" s="45">
        <f t="shared" si="12"/>
        <v>4</v>
      </c>
      <c r="O21"/>
      <c r="P21"/>
      <c r="Q21" s="3"/>
      <c r="R21" s="3"/>
      <c r="S21" s="3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</row>
    <row r="22" spans="1:110" x14ac:dyDescent="0.25">
      <c r="A22" s="48" t="s">
        <v>17</v>
      </c>
      <c r="B22" s="37" t="s">
        <v>7</v>
      </c>
      <c r="C22" s="38" t="s">
        <v>26</v>
      </c>
      <c r="D22" s="32"/>
      <c r="E22" s="47">
        <v>7.9999999999999993E-4</v>
      </c>
      <c r="F22" s="39">
        <v>8.3414351851851846E-4</v>
      </c>
      <c r="G22" s="39">
        <v>8.0069444444444448E-4</v>
      </c>
      <c r="H22" s="39">
        <v>7.3240740740740742E-4</v>
      </c>
      <c r="I22" s="39">
        <v>7.0555555555555562E-4</v>
      </c>
      <c r="J22" s="39">
        <v>7.3622685185185195E-4</v>
      </c>
      <c r="K22" s="39">
        <v>7.7962962962962968E-4</v>
      </c>
      <c r="L22" s="39">
        <v>7.6053240740740736E-4</v>
      </c>
      <c r="M22" s="39">
        <v>8.0324074074074076E-4</v>
      </c>
      <c r="N22" s="39">
        <v>7.7488425925925912E-4</v>
      </c>
      <c r="Q22" s="3"/>
      <c r="R22" s="3"/>
      <c r="S22" s="3"/>
    </row>
    <row r="23" spans="1:110" x14ac:dyDescent="0.25">
      <c r="A23" s="49" t="s">
        <v>18</v>
      </c>
      <c r="B23" s="2"/>
      <c r="C23" s="18" t="s">
        <v>27</v>
      </c>
      <c r="D23" s="10"/>
      <c r="E23" s="24">
        <f t="shared" ref="E23:N23" si="13">RANK(E22,$E$22:$N$22,1)</f>
        <v>7</v>
      </c>
      <c r="F23" s="24">
        <f t="shared" si="13"/>
        <v>10</v>
      </c>
      <c r="G23" s="24">
        <f t="shared" si="13"/>
        <v>8</v>
      </c>
      <c r="H23" s="24">
        <f t="shared" si="13"/>
        <v>2</v>
      </c>
      <c r="I23" s="24">
        <f t="shared" si="13"/>
        <v>1</v>
      </c>
      <c r="J23" s="24">
        <f t="shared" si="13"/>
        <v>3</v>
      </c>
      <c r="K23" s="24">
        <f t="shared" si="13"/>
        <v>6</v>
      </c>
      <c r="L23" s="24">
        <f t="shared" si="13"/>
        <v>4</v>
      </c>
      <c r="M23" s="24">
        <f t="shared" si="13"/>
        <v>9</v>
      </c>
      <c r="N23" s="24">
        <f t="shared" si="13"/>
        <v>5</v>
      </c>
      <c r="Q23" s="3"/>
      <c r="R23" s="3"/>
      <c r="S23" s="3"/>
    </row>
    <row r="24" spans="1:110" ht="13" thickBot="1" x14ac:dyDescent="0.3">
      <c r="A24" s="50"/>
      <c r="B24" s="42"/>
      <c r="C24" s="43" t="s">
        <v>28</v>
      </c>
      <c r="D24" s="44"/>
      <c r="E24" s="45">
        <f t="shared" ref="E24:N24" si="14">VLOOKUP(E23,$P$4:$Q$19,2)</f>
        <v>4</v>
      </c>
      <c r="F24" s="45">
        <f t="shared" si="14"/>
        <v>1</v>
      </c>
      <c r="G24" s="45">
        <f t="shared" si="14"/>
        <v>3</v>
      </c>
      <c r="H24" s="45">
        <f t="shared" si="14"/>
        <v>9</v>
      </c>
      <c r="I24" s="45">
        <f t="shared" si="14"/>
        <v>10</v>
      </c>
      <c r="J24" s="45">
        <f t="shared" si="14"/>
        <v>8</v>
      </c>
      <c r="K24" s="45">
        <f t="shared" si="14"/>
        <v>5</v>
      </c>
      <c r="L24" s="45">
        <f t="shared" si="14"/>
        <v>7</v>
      </c>
      <c r="M24" s="45">
        <f t="shared" si="14"/>
        <v>2</v>
      </c>
      <c r="N24" s="45">
        <f t="shared" si="14"/>
        <v>6</v>
      </c>
      <c r="Q24" s="3"/>
      <c r="R24" s="3"/>
      <c r="S24" s="3"/>
    </row>
    <row r="25" spans="1:110" x14ac:dyDescent="0.25">
      <c r="A25" s="48" t="s">
        <v>17</v>
      </c>
      <c r="B25" s="38" t="s">
        <v>8</v>
      </c>
      <c r="C25" s="38" t="s">
        <v>26</v>
      </c>
      <c r="D25" s="32"/>
      <c r="E25" s="47">
        <v>6.7303240740740735E-4</v>
      </c>
      <c r="F25" s="39">
        <v>6.5613425925925919E-4</v>
      </c>
      <c r="G25" s="39">
        <v>6.6458333333333343E-4</v>
      </c>
      <c r="H25" s="47">
        <v>6.5775462962962955E-4</v>
      </c>
      <c r="I25" s="39">
        <v>6.4537037037037037E-4</v>
      </c>
      <c r="J25" s="47">
        <v>6.4930555555555564E-4</v>
      </c>
      <c r="K25" s="39">
        <v>6.3020833333333342E-4</v>
      </c>
      <c r="L25" s="39">
        <v>6.6458333333333343E-4</v>
      </c>
      <c r="M25" s="39">
        <v>6.5243055555555551E-4</v>
      </c>
      <c r="N25" s="39">
        <v>7.4062499999999996E-4</v>
      </c>
      <c r="Q25" s="3"/>
      <c r="R25" s="3"/>
      <c r="S25" s="3"/>
    </row>
    <row r="26" spans="1:110" x14ac:dyDescent="0.25">
      <c r="A26" s="49" t="s">
        <v>18</v>
      </c>
      <c r="B26" s="2"/>
      <c r="C26" s="18" t="s">
        <v>27</v>
      </c>
      <c r="D26" s="10"/>
      <c r="E26" s="24">
        <f t="shared" ref="E26:N26" si="15">RANK(E25,$E$25:$N$25,1)</f>
        <v>9</v>
      </c>
      <c r="F26" s="24">
        <f t="shared" si="15"/>
        <v>5</v>
      </c>
      <c r="G26" s="24">
        <f t="shared" si="15"/>
        <v>7</v>
      </c>
      <c r="H26" s="24">
        <f t="shared" si="15"/>
        <v>6</v>
      </c>
      <c r="I26" s="24">
        <f t="shared" si="15"/>
        <v>2</v>
      </c>
      <c r="J26" s="24">
        <f t="shared" si="15"/>
        <v>3</v>
      </c>
      <c r="K26" s="24">
        <f t="shared" si="15"/>
        <v>1</v>
      </c>
      <c r="L26" s="24">
        <f t="shared" si="15"/>
        <v>7</v>
      </c>
      <c r="M26" s="24">
        <f t="shared" si="15"/>
        <v>4</v>
      </c>
      <c r="N26" s="24">
        <f t="shared" si="15"/>
        <v>10</v>
      </c>
      <c r="Q26" s="3"/>
      <c r="R26" s="3"/>
      <c r="S26" s="3"/>
    </row>
    <row r="27" spans="1:110" s="8" customFormat="1" ht="13" thickBot="1" x14ac:dyDescent="0.3">
      <c r="A27" s="50"/>
      <c r="B27" s="42"/>
      <c r="C27" s="43" t="s">
        <v>28</v>
      </c>
      <c r="D27" s="44"/>
      <c r="E27" s="45">
        <f t="shared" ref="E27:N27" si="16">VLOOKUP(E26,$P$4:$Q$19,2)</f>
        <v>2</v>
      </c>
      <c r="F27" s="45">
        <f t="shared" si="16"/>
        <v>6</v>
      </c>
      <c r="G27" s="45">
        <f t="shared" si="16"/>
        <v>4</v>
      </c>
      <c r="H27" s="45">
        <f t="shared" si="16"/>
        <v>5</v>
      </c>
      <c r="I27" s="45">
        <f t="shared" si="16"/>
        <v>9</v>
      </c>
      <c r="J27" s="45">
        <f t="shared" si="16"/>
        <v>8</v>
      </c>
      <c r="K27" s="45">
        <f t="shared" si="16"/>
        <v>10</v>
      </c>
      <c r="L27" s="45">
        <f t="shared" si="16"/>
        <v>4</v>
      </c>
      <c r="M27" s="45">
        <f t="shared" si="16"/>
        <v>7</v>
      </c>
      <c r="N27" s="45">
        <f t="shared" si="16"/>
        <v>1</v>
      </c>
      <c r="O27"/>
      <c r="P27"/>
      <c r="Q27" s="3"/>
      <c r="R27" s="3"/>
      <c r="S27" s="3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</row>
    <row r="28" spans="1:110" x14ac:dyDescent="0.25">
      <c r="A28" s="48" t="s">
        <v>17</v>
      </c>
      <c r="B28" s="37" t="s">
        <v>7</v>
      </c>
      <c r="C28" s="38" t="s">
        <v>26</v>
      </c>
      <c r="D28" s="32"/>
      <c r="E28" s="47">
        <v>7.3773148148148146E-4</v>
      </c>
      <c r="F28" s="39">
        <v>8.1875000000000003E-4</v>
      </c>
      <c r="G28" s="39">
        <v>7.4363425925925931E-4</v>
      </c>
      <c r="H28" s="39">
        <v>6.9861111111111111E-4</v>
      </c>
      <c r="I28" s="39">
        <v>7.309027777777778E-4</v>
      </c>
      <c r="J28" s="39">
        <v>7.5081018518518509E-4</v>
      </c>
      <c r="K28" s="39">
        <v>7.923611111111112E-4</v>
      </c>
      <c r="L28" s="39">
        <v>7.7731481481481477E-4</v>
      </c>
      <c r="M28" s="39">
        <v>8.4155092592592582E-4</v>
      </c>
      <c r="N28" s="39">
        <v>7.5000000000000012E-4</v>
      </c>
    </row>
    <row r="29" spans="1:110" x14ac:dyDescent="0.25">
      <c r="A29" s="49" t="s">
        <v>19</v>
      </c>
      <c r="B29" s="2"/>
      <c r="C29" s="18" t="s">
        <v>27</v>
      </c>
      <c r="D29" s="10"/>
      <c r="E29" s="24">
        <f t="shared" ref="E29:N29" si="17">RANK(E28,$E$28:$N$28,1)</f>
        <v>3</v>
      </c>
      <c r="F29" s="24">
        <f t="shared" si="17"/>
        <v>9</v>
      </c>
      <c r="G29" s="24">
        <f t="shared" si="17"/>
        <v>4</v>
      </c>
      <c r="H29" s="24">
        <f t="shared" si="17"/>
        <v>1</v>
      </c>
      <c r="I29" s="24">
        <f t="shared" si="17"/>
        <v>2</v>
      </c>
      <c r="J29" s="24">
        <f t="shared" si="17"/>
        <v>6</v>
      </c>
      <c r="K29" s="24">
        <f t="shared" si="17"/>
        <v>8</v>
      </c>
      <c r="L29" s="24">
        <f t="shared" si="17"/>
        <v>7</v>
      </c>
      <c r="M29" s="24">
        <f t="shared" si="17"/>
        <v>10</v>
      </c>
      <c r="N29" s="24">
        <f t="shared" si="17"/>
        <v>5</v>
      </c>
    </row>
    <row r="30" spans="1:110" ht="13" thickBot="1" x14ac:dyDescent="0.3">
      <c r="A30" s="50"/>
      <c r="B30" s="42"/>
      <c r="C30" s="43" t="s">
        <v>28</v>
      </c>
      <c r="D30" s="44"/>
      <c r="E30" s="45">
        <f t="shared" ref="E30:N30" si="18">VLOOKUP(E29,$P$4:$Q$19,2)</f>
        <v>8</v>
      </c>
      <c r="F30" s="45">
        <f t="shared" si="18"/>
        <v>2</v>
      </c>
      <c r="G30" s="45">
        <f t="shared" si="18"/>
        <v>7</v>
      </c>
      <c r="H30" s="45">
        <f t="shared" si="18"/>
        <v>10</v>
      </c>
      <c r="I30" s="45">
        <f t="shared" si="18"/>
        <v>9</v>
      </c>
      <c r="J30" s="45">
        <f t="shared" si="18"/>
        <v>5</v>
      </c>
      <c r="K30" s="45">
        <f t="shared" si="18"/>
        <v>3</v>
      </c>
      <c r="L30" s="45">
        <f t="shared" si="18"/>
        <v>4</v>
      </c>
      <c r="M30" s="45">
        <f t="shared" si="18"/>
        <v>1</v>
      </c>
      <c r="N30" s="45">
        <f t="shared" si="18"/>
        <v>6</v>
      </c>
    </row>
    <row r="31" spans="1:110" x14ac:dyDescent="0.25">
      <c r="A31" s="48" t="s">
        <v>17</v>
      </c>
      <c r="B31" s="38" t="s">
        <v>8</v>
      </c>
      <c r="C31" s="38" t="s">
        <v>26</v>
      </c>
      <c r="D31" s="32"/>
      <c r="E31" s="47">
        <v>6.743055555555556E-4</v>
      </c>
      <c r="F31" s="39">
        <v>6.7152777777777783E-4</v>
      </c>
      <c r="G31" s="39">
        <v>6.864583333333333E-4</v>
      </c>
      <c r="H31" s="39">
        <v>6.783564814814815E-4</v>
      </c>
      <c r="I31" s="39">
        <v>6.4988425925925923E-4</v>
      </c>
      <c r="J31" s="39">
        <v>6.4386574074074075E-4</v>
      </c>
      <c r="K31" s="39">
        <v>6.5775462962962955E-4</v>
      </c>
      <c r="L31" s="39">
        <v>6.9317129629629633E-4</v>
      </c>
      <c r="M31" s="39">
        <v>6.6874999999999997E-4</v>
      </c>
      <c r="N31" s="39">
        <v>7.1562500000000001E-4</v>
      </c>
    </row>
    <row r="32" spans="1:110" x14ac:dyDescent="0.25">
      <c r="A32" s="49" t="s">
        <v>19</v>
      </c>
      <c r="B32" s="2"/>
      <c r="C32" s="18" t="s">
        <v>27</v>
      </c>
      <c r="D32" s="10"/>
      <c r="E32" s="24">
        <f t="shared" ref="E32:N32" si="19">RANK(E31,$E$31:$N$31,1)</f>
        <v>6</v>
      </c>
      <c r="F32" s="24">
        <f t="shared" si="19"/>
        <v>5</v>
      </c>
      <c r="G32" s="24">
        <f t="shared" si="19"/>
        <v>8</v>
      </c>
      <c r="H32" s="24">
        <f t="shared" si="19"/>
        <v>7</v>
      </c>
      <c r="I32" s="24">
        <f t="shared" si="19"/>
        <v>2</v>
      </c>
      <c r="J32" s="24">
        <f t="shared" si="19"/>
        <v>1</v>
      </c>
      <c r="K32" s="24">
        <f t="shared" si="19"/>
        <v>3</v>
      </c>
      <c r="L32" s="24">
        <f t="shared" si="19"/>
        <v>9</v>
      </c>
      <c r="M32" s="24">
        <f t="shared" si="19"/>
        <v>4</v>
      </c>
      <c r="N32" s="24">
        <f t="shared" si="19"/>
        <v>10</v>
      </c>
    </row>
    <row r="33" spans="1:110" s="8" customFormat="1" ht="13" thickBot="1" x14ac:dyDescent="0.3">
      <c r="A33" s="50"/>
      <c r="B33" s="42"/>
      <c r="C33" s="43" t="s">
        <v>28</v>
      </c>
      <c r="D33" s="44"/>
      <c r="E33" s="45">
        <f t="shared" ref="E33:N33" si="20">VLOOKUP(E32,$P$4:$Q$19,2)</f>
        <v>5</v>
      </c>
      <c r="F33" s="45">
        <f t="shared" si="20"/>
        <v>6</v>
      </c>
      <c r="G33" s="45">
        <f t="shared" si="20"/>
        <v>3</v>
      </c>
      <c r="H33" s="45">
        <f t="shared" si="20"/>
        <v>4</v>
      </c>
      <c r="I33" s="45">
        <f t="shared" si="20"/>
        <v>9</v>
      </c>
      <c r="J33" s="45">
        <f t="shared" si="20"/>
        <v>10</v>
      </c>
      <c r="K33" s="45">
        <f t="shared" si="20"/>
        <v>8</v>
      </c>
      <c r="L33" s="45">
        <f t="shared" si="20"/>
        <v>2</v>
      </c>
      <c r="M33" s="45">
        <f t="shared" si="20"/>
        <v>7</v>
      </c>
      <c r="N33" s="45">
        <f t="shared" si="20"/>
        <v>1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</row>
    <row r="34" spans="1:110" x14ac:dyDescent="0.25">
      <c r="A34" s="48" t="s">
        <v>16</v>
      </c>
      <c r="B34" s="37" t="s">
        <v>7</v>
      </c>
      <c r="C34" s="38" t="s">
        <v>26</v>
      </c>
      <c r="D34" s="32"/>
      <c r="E34" s="47">
        <v>9.430555555555556E-4</v>
      </c>
      <c r="F34" s="39">
        <v>8.4444444444444443E-4</v>
      </c>
      <c r="G34" s="39">
        <v>9.3819444444444451E-4</v>
      </c>
      <c r="H34" s="39">
        <v>7.7777777777777784E-4</v>
      </c>
      <c r="I34" s="39">
        <v>8.1319444444444451E-4</v>
      </c>
      <c r="J34" s="39">
        <v>8.1539351851851836E-4</v>
      </c>
      <c r="K34" s="39">
        <v>8.5509259259259262E-4</v>
      </c>
      <c r="L34" s="39">
        <v>8.4409722222222221E-4</v>
      </c>
      <c r="M34" s="39">
        <v>8.6192129629629639E-4</v>
      </c>
      <c r="N34" s="39">
        <v>9.0462962962962969E-4</v>
      </c>
    </row>
    <row r="35" spans="1:110" x14ac:dyDescent="0.25">
      <c r="A35" s="49" t="s">
        <v>20</v>
      </c>
      <c r="B35" s="2"/>
      <c r="C35" s="18" t="s">
        <v>27</v>
      </c>
      <c r="D35" s="10"/>
      <c r="E35" s="24">
        <f t="shared" ref="E35:N35" si="21">RANK(E34,$E$34:$N$34,1)</f>
        <v>10</v>
      </c>
      <c r="F35" s="24">
        <f t="shared" si="21"/>
        <v>5</v>
      </c>
      <c r="G35" s="24">
        <f t="shared" si="21"/>
        <v>9</v>
      </c>
      <c r="H35" s="24">
        <f t="shared" si="21"/>
        <v>1</v>
      </c>
      <c r="I35" s="24">
        <f t="shared" si="21"/>
        <v>2</v>
      </c>
      <c r="J35" s="24">
        <f t="shared" si="21"/>
        <v>3</v>
      </c>
      <c r="K35" s="24">
        <f t="shared" si="21"/>
        <v>6</v>
      </c>
      <c r="L35" s="24">
        <f t="shared" si="21"/>
        <v>4</v>
      </c>
      <c r="M35" s="24">
        <f t="shared" si="21"/>
        <v>7</v>
      </c>
      <c r="N35" s="24">
        <f t="shared" si="21"/>
        <v>8</v>
      </c>
    </row>
    <row r="36" spans="1:110" ht="13" thickBot="1" x14ac:dyDescent="0.3">
      <c r="A36" s="50"/>
      <c r="B36" s="42"/>
      <c r="C36" s="43" t="s">
        <v>28</v>
      </c>
      <c r="D36" s="44"/>
      <c r="E36" s="45">
        <f t="shared" ref="E36:N36" si="22">VLOOKUP(E35,$P$4:$Q$19,2)</f>
        <v>1</v>
      </c>
      <c r="F36" s="45">
        <f t="shared" si="22"/>
        <v>6</v>
      </c>
      <c r="G36" s="45">
        <f t="shared" si="22"/>
        <v>2</v>
      </c>
      <c r="H36" s="45">
        <f t="shared" si="22"/>
        <v>10</v>
      </c>
      <c r="I36" s="45">
        <f t="shared" si="22"/>
        <v>9</v>
      </c>
      <c r="J36" s="45">
        <f t="shared" si="22"/>
        <v>8</v>
      </c>
      <c r="K36" s="45">
        <f t="shared" si="22"/>
        <v>5</v>
      </c>
      <c r="L36" s="45">
        <f t="shared" si="22"/>
        <v>7</v>
      </c>
      <c r="M36" s="45">
        <f t="shared" si="22"/>
        <v>4</v>
      </c>
      <c r="N36" s="45">
        <f t="shared" si="22"/>
        <v>3</v>
      </c>
    </row>
    <row r="37" spans="1:110" x14ac:dyDescent="0.25">
      <c r="A37" s="48" t="s">
        <v>16</v>
      </c>
      <c r="B37" s="38" t="s">
        <v>8</v>
      </c>
      <c r="C37" s="38" t="s">
        <v>26</v>
      </c>
      <c r="D37" s="32"/>
      <c r="E37" s="47">
        <v>8.2974537037037045E-4</v>
      </c>
      <c r="F37" s="39">
        <v>8.5069444444444461E-4</v>
      </c>
      <c r="G37" s="39">
        <v>7.8136574074074078E-4</v>
      </c>
      <c r="H37" s="39">
        <v>7.2060185185185194E-4</v>
      </c>
      <c r="I37" s="39">
        <v>7.2592592592592587E-4</v>
      </c>
      <c r="J37" s="39">
        <v>7.4571759259259263E-4</v>
      </c>
      <c r="K37" s="39">
        <v>7.952546296296297E-4</v>
      </c>
      <c r="L37" s="39">
        <v>7.7025462962962952E-4</v>
      </c>
      <c r="M37" s="39">
        <v>7.6099537037037054E-4</v>
      </c>
      <c r="N37" s="39">
        <v>7.874999999999999E-4</v>
      </c>
    </row>
    <row r="38" spans="1:110" x14ac:dyDescent="0.25">
      <c r="A38" s="49" t="s">
        <v>20</v>
      </c>
      <c r="B38" s="2"/>
      <c r="C38" s="18" t="s">
        <v>27</v>
      </c>
      <c r="D38" s="10"/>
      <c r="E38" s="24">
        <f t="shared" ref="E38:N38" si="23">RANK(E37,$E$37:$N$37,1)</f>
        <v>9</v>
      </c>
      <c r="F38" s="24">
        <f t="shared" si="23"/>
        <v>10</v>
      </c>
      <c r="G38" s="24">
        <f t="shared" si="23"/>
        <v>6</v>
      </c>
      <c r="H38" s="24">
        <f t="shared" si="23"/>
        <v>1</v>
      </c>
      <c r="I38" s="24">
        <f t="shared" si="23"/>
        <v>2</v>
      </c>
      <c r="J38" s="24">
        <f t="shared" si="23"/>
        <v>3</v>
      </c>
      <c r="K38" s="24">
        <f t="shared" si="23"/>
        <v>8</v>
      </c>
      <c r="L38" s="24">
        <f t="shared" si="23"/>
        <v>5</v>
      </c>
      <c r="M38" s="24">
        <f t="shared" si="23"/>
        <v>4</v>
      </c>
      <c r="N38" s="24">
        <f t="shared" si="23"/>
        <v>7</v>
      </c>
    </row>
    <row r="39" spans="1:110" s="8" customFormat="1" ht="13" thickBot="1" x14ac:dyDescent="0.3">
      <c r="A39" s="50"/>
      <c r="B39" s="42"/>
      <c r="C39" s="43" t="s">
        <v>28</v>
      </c>
      <c r="D39" s="44"/>
      <c r="E39" s="45">
        <f t="shared" ref="E39:N39" si="24">VLOOKUP(E38,$P$4:$Q$19,2)</f>
        <v>2</v>
      </c>
      <c r="F39" s="45">
        <f t="shared" si="24"/>
        <v>1</v>
      </c>
      <c r="G39" s="45">
        <f t="shared" si="24"/>
        <v>5</v>
      </c>
      <c r="H39" s="45">
        <f t="shared" si="24"/>
        <v>10</v>
      </c>
      <c r="I39" s="45">
        <f t="shared" si="24"/>
        <v>9</v>
      </c>
      <c r="J39" s="45">
        <f t="shared" si="24"/>
        <v>8</v>
      </c>
      <c r="K39" s="45">
        <f t="shared" si="24"/>
        <v>3</v>
      </c>
      <c r="L39" s="45">
        <f t="shared" si="24"/>
        <v>6</v>
      </c>
      <c r="M39" s="45">
        <f t="shared" si="24"/>
        <v>7</v>
      </c>
      <c r="N39" s="45">
        <f t="shared" si="24"/>
        <v>4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</row>
    <row r="40" spans="1:110" x14ac:dyDescent="0.25">
      <c r="A40" s="48" t="s">
        <v>22</v>
      </c>
      <c r="B40" s="37" t="s">
        <v>7</v>
      </c>
      <c r="C40" s="38" t="s">
        <v>26</v>
      </c>
      <c r="D40" s="32"/>
      <c r="E40" s="47">
        <v>1.6131944444444442E-3</v>
      </c>
      <c r="F40" s="39">
        <v>1.5791666666666669E-3</v>
      </c>
      <c r="G40" s="39">
        <v>1.5494212962962964E-3</v>
      </c>
      <c r="H40" s="39">
        <v>1.4145833333333334E-3</v>
      </c>
      <c r="I40" s="47">
        <v>1.445833333333333E-3</v>
      </c>
      <c r="J40" s="39">
        <v>1.4874999999999999E-3</v>
      </c>
      <c r="K40" s="39">
        <v>1.4282407407407406E-3</v>
      </c>
      <c r="L40" s="39">
        <v>1.4693287037037036E-3</v>
      </c>
      <c r="M40" s="39">
        <v>1.5489583333333334E-3</v>
      </c>
      <c r="N40" s="39">
        <v>1.6319444444444445E-3</v>
      </c>
    </row>
    <row r="41" spans="1:110" x14ac:dyDescent="0.25">
      <c r="A41" s="49" t="s">
        <v>15</v>
      </c>
      <c r="B41" s="2"/>
      <c r="C41" s="18" t="s">
        <v>27</v>
      </c>
      <c r="D41" s="10"/>
      <c r="E41" s="24">
        <f t="shared" ref="E41:N41" si="25">RANK(E40,$E$40:$N$40,1)</f>
        <v>9</v>
      </c>
      <c r="F41" s="24">
        <f t="shared" si="25"/>
        <v>8</v>
      </c>
      <c r="G41" s="24">
        <f t="shared" si="25"/>
        <v>7</v>
      </c>
      <c r="H41" s="24">
        <f t="shared" si="25"/>
        <v>1</v>
      </c>
      <c r="I41" s="24">
        <f t="shared" si="25"/>
        <v>3</v>
      </c>
      <c r="J41" s="24">
        <f t="shared" si="25"/>
        <v>5</v>
      </c>
      <c r="K41" s="24">
        <f t="shared" si="25"/>
        <v>2</v>
      </c>
      <c r="L41" s="24">
        <f t="shared" si="25"/>
        <v>4</v>
      </c>
      <c r="M41" s="24">
        <f t="shared" si="25"/>
        <v>6</v>
      </c>
      <c r="N41" s="24">
        <f t="shared" si="25"/>
        <v>10</v>
      </c>
    </row>
    <row r="42" spans="1:110" ht="13" thickBot="1" x14ac:dyDescent="0.3">
      <c r="A42" s="50"/>
      <c r="B42" s="42"/>
      <c r="C42" s="43" t="s">
        <v>28</v>
      </c>
      <c r="D42" s="44"/>
      <c r="E42" s="45">
        <f t="shared" ref="E42:N42" si="26">VLOOKUP(E41,$P$4:$Q$19,2)</f>
        <v>2</v>
      </c>
      <c r="F42" s="45">
        <f t="shared" si="26"/>
        <v>3</v>
      </c>
      <c r="G42" s="45">
        <f t="shared" si="26"/>
        <v>4</v>
      </c>
      <c r="H42" s="45">
        <f t="shared" si="26"/>
        <v>10</v>
      </c>
      <c r="I42" s="45">
        <f t="shared" si="26"/>
        <v>8</v>
      </c>
      <c r="J42" s="45">
        <f t="shared" si="26"/>
        <v>6</v>
      </c>
      <c r="K42" s="45">
        <f t="shared" si="26"/>
        <v>9</v>
      </c>
      <c r="L42" s="45">
        <f t="shared" si="26"/>
        <v>7</v>
      </c>
      <c r="M42" s="45">
        <f t="shared" si="26"/>
        <v>5</v>
      </c>
      <c r="N42" s="45">
        <f t="shared" si="26"/>
        <v>1</v>
      </c>
    </row>
    <row r="43" spans="1:110" x14ac:dyDescent="0.25">
      <c r="A43" s="48" t="s">
        <v>22</v>
      </c>
      <c r="B43" s="38" t="s">
        <v>8</v>
      </c>
      <c r="C43" s="38" t="s">
        <v>26</v>
      </c>
      <c r="D43" s="32"/>
      <c r="E43" s="47">
        <v>1.3644675925925927E-3</v>
      </c>
      <c r="F43" s="39">
        <v>1.3798611111111112E-3</v>
      </c>
      <c r="G43" s="39">
        <v>1.3820601851851852E-3</v>
      </c>
      <c r="H43" s="39">
        <v>1.3060185185185186E-3</v>
      </c>
      <c r="I43" s="39">
        <v>1.2704861111111109E-3</v>
      </c>
      <c r="J43" s="39">
        <v>1.3131944444444443E-3</v>
      </c>
      <c r="K43" s="39">
        <v>1.2958333333333335E-3</v>
      </c>
      <c r="L43" s="39">
        <v>1.3233796296296299E-3</v>
      </c>
      <c r="M43" s="39">
        <v>1.3061342592592593E-3</v>
      </c>
      <c r="N43" s="39">
        <v>1.3465277777777779E-3</v>
      </c>
    </row>
    <row r="44" spans="1:110" x14ac:dyDescent="0.25">
      <c r="A44" s="49" t="s">
        <v>15</v>
      </c>
      <c r="B44" s="2"/>
      <c r="C44" s="18" t="s">
        <v>27</v>
      </c>
      <c r="D44" s="10"/>
      <c r="E44" s="24">
        <f t="shared" ref="E44:N44" si="27">RANK(E43,$E$43:$N$43,1)</f>
        <v>8</v>
      </c>
      <c r="F44" s="24">
        <f t="shared" si="27"/>
        <v>9</v>
      </c>
      <c r="G44" s="24">
        <f t="shared" si="27"/>
        <v>10</v>
      </c>
      <c r="H44" s="24">
        <f t="shared" si="27"/>
        <v>3</v>
      </c>
      <c r="I44" s="24">
        <f t="shared" si="27"/>
        <v>1</v>
      </c>
      <c r="J44" s="24">
        <f t="shared" si="27"/>
        <v>5</v>
      </c>
      <c r="K44" s="24">
        <f t="shared" si="27"/>
        <v>2</v>
      </c>
      <c r="L44" s="24">
        <f t="shared" si="27"/>
        <v>6</v>
      </c>
      <c r="M44" s="24">
        <f t="shared" si="27"/>
        <v>4</v>
      </c>
      <c r="N44" s="24">
        <f t="shared" si="27"/>
        <v>7</v>
      </c>
    </row>
    <row r="45" spans="1:110" s="8" customFormat="1" ht="13" thickBot="1" x14ac:dyDescent="0.3">
      <c r="A45" s="50"/>
      <c r="B45" s="42"/>
      <c r="C45" s="43" t="s">
        <v>28</v>
      </c>
      <c r="D45" s="44"/>
      <c r="E45" s="45">
        <f t="shared" ref="E45:N45" si="28">VLOOKUP(E44,$P$4:$Q$19,2)</f>
        <v>3</v>
      </c>
      <c r="F45" s="45">
        <f t="shared" si="28"/>
        <v>2</v>
      </c>
      <c r="G45" s="45">
        <f t="shared" si="28"/>
        <v>1</v>
      </c>
      <c r="H45" s="45">
        <f t="shared" si="28"/>
        <v>8</v>
      </c>
      <c r="I45" s="45">
        <f t="shared" si="28"/>
        <v>10</v>
      </c>
      <c r="J45" s="45">
        <f t="shared" si="28"/>
        <v>6</v>
      </c>
      <c r="K45" s="45">
        <f t="shared" si="28"/>
        <v>9</v>
      </c>
      <c r="L45" s="45">
        <f t="shared" si="28"/>
        <v>5</v>
      </c>
      <c r="M45" s="45">
        <f t="shared" si="28"/>
        <v>7</v>
      </c>
      <c r="N45" s="45">
        <f t="shared" si="28"/>
        <v>4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</row>
    <row r="46" spans="1:110" x14ac:dyDescent="0.25">
      <c r="A46" s="48" t="s">
        <v>21</v>
      </c>
      <c r="B46" s="37" t="s">
        <v>7</v>
      </c>
      <c r="C46" s="38" t="s">
        <v>26</v>
      </c>
      <c r="D46" s="32"/>
      <c r="E46" s="47">
        <v>3.621527777777777E-4</v>
      </c>
      <c r="F46" s="39">
        <v>3.7268518518518526E-4</v>
      </c>
      <c r="G46" s="39">
        <v>3.6539351851851853E-4</v>
      </c>
      <c r="H46" s="39">
        <v>3.3668981481481484E-4</v>
      </c>
      <c r="I46" s="39">
        <v>3.1944444444444446E-4</v>
      </c>
      <c r="J46" s="39">
        <v>3.2268518518518518E-4</v>
      </c>
      <c r="K46" s="39">
        <v>3.3043981481481482E-4</v>
      </c>
      <c r="L46" s="39">
        <v>3.5115740740740745E-4</v>
      </c>
      <c r="M46" s="39">
        <v>3.4953703703703704E-4</v>
      </c>
      <c r="N46" s="39">
        <v>3.2731481481481479E-4</v>
      </c>
    </row>
    <row r="47" spans="1:110" x14ac:dyDescent="0.25">
      <c r="A47" s="49" t="s">
        <v>18</v>
      </c>
      <c r="B47" s="2"/>
      <c r="C47" s="18" t="s">
        <v>27</v>
      </c>
      <c r="D47" s="10"/>
      <c r="E47" s="24">
        <f t="shared" ref="E47" si="29">RANK(E46,$E$46:$N$46,1)</f>
        <v>8</v>
      </c>
      <c r="F47" s="24">
        <f t="shared" ref="F47:N47" si="30">RANK(F46,$E$46:$N$46,1)</f>
        <v>10</v>
      </c>
      <c r="G47" s="24">
        <f t="shared" si="30"/>
        <v>9</v>
      </c>
      <c r="H47" s="24">
        <f t="shared" si="30"/>
        <v>5</v>
      </c>
      <c r="I47" s="24">
        <f t="shared" si="30"/>
        <v>1</v>
      </c>
      <c r="J47" s="24">
        <f t="shared" si="30"/>
        <v>2</v>
      </c>
      <c r="K47" s="24">
        <f t="shared" si="30"/>
        <v>4</v>
      </c>
      <c r="L47" s="24">
        <f t="shared" si="30"/>
        <v>7</v>
      </c>
      <c r="M47" s="24">
        <f t="shared" si="30"/>
        <v>6</v>
      </c>
      <c r="N47" s="24">
        <f t="shared" si="30"/>
        <v>3</v>
      </c>
    </row>
    <row r="48" spans="1:110" ht="13" thickBot="1" x14ac:dyDescent="0.3">
      <c r="A48" s="50"/>
      <c r="B48" s="42"/>
      <c r="C48" s="43" t="s">
        <v>28</v>
      </c>
      <c r="D48" s="44"/>
      <c r="E48" s="45">
        <f t="shared" ref="E48" si="31">VLOOKUP(E47,$P$4:$Q$19,2)</f>
        <v>3</v>
      </c>
      <c r="F48" s="45">
        <f t="shared" ref="F48:N48" si="32">VLOOKUP(F47,$P$4:$Q$19,2)</f>
        <v>1</v>
      </c>
      <c r="G48" s="45">
        <f t="shared" si="32"/>
        <v>2</v>
      </c>
      <c r="H48" s="45">
        <f t="shared" si="32"/>
        <v>6</v>
      </c>
      <c r="I48" s="45">
        <f t="shared" si="32"/>
        <v>10</v>
      </c>
      <c r="J48" s="45">
        <f t="shared" si="32"/>
        <v>9</v>
      </c>
      <c r="K48" s="45">
        <f t="shared" si="32"/>
        <v>7</v>
      </c>
      <c r="L48" s="45">
        <f t="shared" si="32"/>
        <v>4</v>
      </c>
      <c r="M48" s="45">
        <f t="shared" si="32"/>
        <v>5</v>
      </c>
      <c r="N48" s="45">
        <f t="shared" si="32"/>
        <v>8</v>
      </c>
    </row>
    <row r="49" spans="1:110" x14ac:dyDescent="0.25">
      <c r="A49" s="48" t="s">
        <v>21</v>
      </c>
      <c r="B49" s="38" t="s">
        <v>8</v>
      </c>
      <c r="C49" s="38" t="s">
        <v>26</v>
      </c>
      <c r="D49" s="32"/>
      <c r="E49" s="47">
        <v>3.0937500000000003E-4</v>
      </c>
      <c r="F49" s="39">
        <v>2.909722222222222E-4</v>
      </c>
      <c r="G49" s="39">
        <v>3.0289351851851853E-4</v>
      </c>
      <c r="H49" s="39">
        <v>2.9525462962962963E-4</v>
      </c>
      <c r="I49" s="39">
        <v>2.9432870370370371E-4</v>
      </c>
      <c r="J49" s="39">
        <v>3.0810185185185188E-4</v>
      </c>
      <c r="K49" s="39">
        <v>2.9618055555555555E-4</v>
      </c>
      <c r="L49" s="39">
        <v>3.0173611111111107E-4</v>
      </c>
      <c r="M49" s="39">
        <v>3.0949074074074077E-4</v>
      </c>
      <c r="N49" s="39">
        <v>3.3379629629629628E-4</v>
      </c>
    </row>
    <row r="50" spans="1:110" x14ac:dyDescent="0.25">
      <c r="A50" s="49" t="s">
        <v>18</v>
      </c>
      <c r="B50" s="2"/>
      <c r="C50" s="18" t="s">
        <v>27</v>
      </c>
      <c r="D50" s="10"/>
      <c r="E50" s="24">
        <f t="shared" ref="E50:N50" si="33">RANK(E49,$E$49:$N$49,1)</f>
        <v>8</v>
      </c>
      <c r="F50" s="24">
        <f t="shared" si="33"/>
        <v>1</v>
      </c>
      <c r="G50" s="24">
        <f t="shared" si="33"/>
        <v>6</v>
      </c>
      <c r="H50" s="24">
        <f t="shared" si="33"/>
        <v>3</v>
      </c>
      <c r="I50" s="24">
        <f t="shared" si="33"/>
        <v>2</v>
      </c>
      <c r="J50" s="24">
        <f t="shared" si="33"/>
        <v>7</v>
      </c>
      <c r="K50" s="24">
        <f t="shared" si="33"/>
        <v>4</v>
      </c>
      <c r="L50" s="24">
        <f t="shared" si="33"/>
        <v>5</v>
      </c>
      <c r="M50" s="24">
        <f t="shared" si="33"/>
        <v>9</v>
      </c>
      <c r="N50" s="24">
        <f t="shared" si="33"/>
        <v>10</v>
      </c>
    </row>
    <row r="51" spans="1:110" s="8" customFormat="1" ht="13" thickBot="1" x14ac:dyDescent="0.3">
      <c r="A51" s="50"/>
      <c r="B51" s="42"/>
      <c r="C51" s="43" t="s">
        <v>28</v>
      </c>
      <c r="D51" s="44"/>
      <c r="E51" s="45">
        <f t="shared" ref="E51:N51" si="34">VLOOKUP(E50,$P$4:$Q$19,2)</f>
        <v>3</v>
      </c>
      <c r="F51" s="45">
        <f t="shared" si="34"/>
        <v>10</v>
      </c>
      <c r="G51" s="45">
        <f t="shared" si="34"/>
        <v>5</v>
      </c>
      <c r="H51" s="45">
        <f t="shared" si="34"/>
        <v>8</v>
      </c>
      <c r="I51" s="45">
        <f t="shared" si="34"/>
        <v>9</v>
      </c>
      <c r="J51" s="45">
        <f t="shared" si="34"/>
        <v>4</v>
      </c>
      <c r="K51" s="45">
        <f t="shared" si="34"/>
        <v>7</v>
      </c>
      <c r="L51" s="45">
        <f t="shared" si="34"/>
        <v>6</v>
      </c>
      <c r="M51" s="45">
        <f t="shared" si="34"/>
        <v>2</v>
      </c>
      <c r="N51" s="45">
        <f t="shared" si="34"/>
        <v>1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</row>
    <row r="52" spans="1:110" x14ac:dyDescent="0.25">
      <c r="A52" s="48" t="s">
        <v>21</v>
      </c>
      <c r="B52" s="37" t="s">
        <v>7</v>
      </c>
      <c r="C52" s="38" t="s">
        <v>26</v>
      </c>
      <c r="D52" s="32"/>
      <c r="E52" s="47">
        <v>3.3888888888888895E-4</v>
      </c>
      <c r="F52" s="39">
        <v>3.8182870370370372E-4</v>
      </c>
      <c r="G52" s="39">
        <v>3.4895833333333328E-4</v>
      </c>
      <c r="H52" s="39">
        <v>3.335648148148148E-4</v>
      </c>
      <c r="I52" s="39">
        <v>3.4791666666666668E-4</v>
      </c>
      <c r="J52" s="39">
        <v>3.4699074074074076E-4</v>
      </c>
      <c r="K52" s="39">
        <v>3.6736111111111111E-4</v>
      </c>
      <c r="L52" s="39">
        <v>3.7152777777777775E-4</v>
      </c>
      <c r="M52" s="39">
        <v>3.7546296296296291E-4</v>
      </c>
      <c r="N52" s="39">
        <v>3.5520833333333341E-4</v>
      </c>
    </row>
    <row r="53" spans="1:110" x14ac:dyDescent="0.25">
      <c r="A53" s="49" t="s">
        <v>19</v>
      </c>
      <c r="B53" s="2"/>
      <c r="C53" s="18" t="s">
        <v>27</v>
      </c>
      <c r="D53" s="10"/>
      <c r="E53" s="24">
        <f t="shared" ref="E53:N53" si="35">RANK(E52,$E$52:$N$52,1)</f>
        <v>2</v>
      </c>
      <c r="F53" s="24">
        <f t="shared" si="35"/>
        <v>10</v>
      </c>
      <c r="G53" s="24">
        <f t="shared" si="35"/>
        <v>5</v>
      </c>
      <c r="H53" s="24">
        <f t="shared" si="35"/>
        <v>1</v>
      </c>
      <c r="I53" s="24">
        <f t="shared" si="35"/>
        <v>4</v>
      </c>
      <c r="J53" s="24">
        <f t="shared" si="35"/>
        <v>3</v>
      </c>
      <c r="K53" s="24">
        <f t="shared" si="35"/>
        <v>7</v>
      </c>
      <c r="L53" s="24">
        <f t="shared" si="35"/>
        <v>8</v>
      </c>
      <c r="M53" s="24">
        <f t="shared" si="35"/>
        <v>9</v>
      </c>
      <c r="N53" s="24">
        <f t="shared" si="35"/>
        <v>6</v>
      </c>
    </row>
    <row r="54" spans="1:110" ht="13" thickBot="1" x14ac:dyDescent="0.3">
      <c r="A54" s="50"/>
      <c r="B54" s="42"/>
      <c r="C54" s="43" t="s">
        <v>28</v>
      </c>
      <c r="D54" s="44"/>
      <c r="E54" s="45">
        <f t="shared" ref="E54:N54" si="36">VLOOKUP(E53,$P$4:$Q$19,2)</f>
        <v>9</v>
      </c>
      <c r="F54" s="45">
        <f t="shared" si="36"/>
        <v>1</v>
      </c>
      <c r="G54" s="45">
        <f t="shared" si="36"/>
        <v>6</v>
      </c>
      <c r="H54" s="45">
        <f t="shared" si="36"/>
        <v>10</v>
      </c>
      <c r="I54" s="45">
        <f t="shared" si="36"/>
        <v>7</v>
      </c>
      <c r="J54" s="45">
        <f t="shared" si="36"/>
        <v>8</v>
      </c>
      <c r="K54" s="45">
        <f t="shared" si="36"/>
        <v>4</v>
      </c>
      <c r="L54" s="45">
        <f t="shared" si="36"/>
        <v>3</v>
      </c>
      <c r="M54" s="45">
        <f t="shared" si="36"/>
        <v>2</v>
      </c>
      <c r="N54" s="45">
        <f t="shared" si="36"/>
        <v>5</v>
      </c>
    </row>
    <row r="55" spans="1:110" x14ac:dyDescent="0.25">
      <c r="A55" s="48" t="s">
        <v>21</v>
      </c>
      <c r="B55" s="38" t="s">
        <v>8</v>
      </c>
      <c r="C55" s="38" t="s">
        <v>26</v>
      </c>
      <c r="D55" s="32"/>
      <c r="E55" s="47">
        <v>3.1979166666666663E-4</v>
      </c>
      <c r="F55" s="39">
        <v>3.1805555555555558E-4</v>
      </c>
      <c r="G55" s="39">
        <v>3.2581018518518511E-4</v>
      </c>
      <c r="H55" s="39">
        <v>3.1331018518518519E-4</v>
      </c>
      <c r="I55" s="39">
        <v>3.0428240740740741E-4</v>
      </c>
      <c r="J55" s="39">
        <v>2.9780092592592591E-4</v>
      </c>
      <c r="K55" s="39">
        <v>3.0173611111111107E-4</v>
      </c>
      <c r="L55" s="39">
        <v>3.1296296296296297E-4</v>
      </c>
      <c r="M55" s="39">
        <v>3.0856481481481485E-4</v>
      </c>
      <c r="N55" s="39">
        <v>3.260416666666667E-4</v>
      </c>
    </row>
    <row r="56" spans="1:110" x14ac:dyDescent="0.25">
      <c r="A56" s="49" t="s">
        <v>19</v>
      </c>
      <c r="B56" s="2"/>
      <c r="C56" s="18" t="s">
        <v>27</v>
      </c>
      <c r="D56" s="10"/>
      <c r="E56" s="24">
        <f t="shared" ref="E56:N56" si="37">RANK(E55,$E$55:$N$55,1)</f>
        <v>8</v>
      </c>
      <c r="F56" s="24">
        <f t="shared" si="37"/>
        <v>7</v>
      </c>
      <c r="G56" s="24">
        <f t="shared" si="37"/>
        <v>9</v>
      </c>
      <c r="H56" s="24">
        <f t="shared" si="37"/>
        <v>6</v>
      </c>
      <c r="I56" s="24">
        <f t="shared" si="37"/>
        <v>3</v>
      </c>
      <c r="J56" s="24">
        <f t="shared" si="37"/>
        <v>1</v>
      </c>
      <c r="K56" s="24">
        <f t="shared" si="37"/>
        <v>2</v>
      </c>
      <c r="L56" s="24">
        <f t="shared" si="37"/>
        <v>5</v>
      </c>
      <c r="M56" s="24">
        <f t="shared" si="37"/>
        <v>4</v>
      </c>
      <c r="N56" s="24">
        <f t="shared" si="37"/>
        <v>10</v>
      </c>
    </row>
    <row r="57" spans="1:110" s="8" customFormat="1" ht="13" thickBot="1" x14ac:dyDescent="0.3">
      <c r="A57" s="50"/>
      <c r="B57" s="42"/>
      <c r="C57" s="43" t="s">
        <v>28</v>
      </c>
      <c r="D57" s="44"/>
      <c r="E57" s="45">
        <f t="shared" ref="E57:N57" si="38">VLOOKUP(E56,$P$4:$Q$19,2)</f>
        <v>3</v>
      </c>
      <c r="F57" s="45">
        <f t="shared" si="38"/>
        <v>4</v>
      </c>
      <c r="G57" s="45">
        <f t="shared" si="38"/>
        <v>2</v>
      </c>
      <c r="H57" s="45">
        <f t="shared" si="38"/>
        <v>5</v>
      </c>
      <c r="I57" s="45">
        <f t="shared" si="38"/>
        <v>8</v>
      </c>
      <c r="J57" s="45">
        <f t="shared" si="38"/>
        <v>10</v>
      </c>
      <c r="K57" s="45">
        <f t="shared" si="38"/>
        <v>9</v>
      </c>
      <c r="L57" s="45">
        <f t="shared" si="38"/>
        <v>6</v>
      </c>
      <c r="M57" s="45">
        <f t="shared" si="38"/>
        <v>7</v>
      </c>
      <c r="N57" s="45">
        <f t="shared" si="38"/>
        <v>1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</row>
    <row r="58" spans="1:110" x14ac:dyDescent="0.25">
      <c r="A58" s="48" t="s">
        <v>21</v>
      </c>
      <c r="B58" s="37" t="s">
        <v>7</v>
      </c>
      <c r="C58" s="38" t="s">
        <v>26</v>
      </c>
      <c r="D58" s="32"/>
      <c r="E58" s="47" t="s">
        <v>38</v>
      </c>
      <c r="F58" s="39">
        <v>3.9768518518518516E-4</v>
      </c>
      <c r="G58" s="39">
        <v>4.2870370370370366E-4</v>
      </c>
      <c r="H58" s="39">
        <v>3.6678240740740741E-4</v>
      </c>
      <c r="I58" s="39">
        <v>3.7627314814814809E-4</v>
      </c>
      <c r="J58" s="39">
        <v>3.7800925925925919E-4</v>
      </c>
      <c r="K58" s="39">
        <v>3.9583333333333338E-4</v>
      </c>
      <c r="L58" s="39">
        <v>3.8472222222222228E-4</v>
      </c>
      <c r="M58" s="39">
        <v>4.0081018518518525E-4</v>
      </c>
      <c r="N58" s="39">
        <v>4.1805555555555557E-4</v>
      </c>
    </row>
    <row r="59" spans="1:110" x14ac:dyDescent="0.25">
      <c r="A59" s="49" t="s">
        <v>20</v>
      </c>
      <c r="B59" s="2"/>
      <c r="C59" s="18" t="s">
        <v>27</v>
      </c>
      <c r="D59" s="10"/>
      <c r="E59" s="24">
        <v>0</v>
      </c>
      <c r="F59" s="24">
        <f t="shared" ref="E59:N59" si="39">RANK(F58,$E$58:$N$58,1)</f>
        <v>6</v>
      </c>
      <c r="G59" s="24">
        <f t="shared" si="39"/>
        <v>9</v>
      </c>
      <c r="H59" s="24">
        <f t="shared" si="39"/>
        <v>1</v>
      </c>
      <c r="I59" s="24">
        <f t="shared" si="39"/>
        <v>2</v>
      </c>
      <c r="J59" s="24">
        <f t="shared" si="39"/>
        <v>3</v>
      </c>
      <c r="K59" s="24">
        <f t="shared" si="39"/>
        <v>5</v>
      </c>
      <c r="L59" s="24">
        <f t="shared" si="39"/>
        <v>4</v>
      </c>
      <c r="M59" s="24">
        <f t="shared" si="39"/>
        <v>7</v>
      </c>
      <c r="N59" s="24">
        <f t="shared" si="39"/>
        <v>8</v>
      </c>
    </row>
    <row r="60" spans="1:110" ht="13" thickBot="1" x14ac:dyDescent="0.3">
      <c r="A60" s="50"/>
      <c r="B60" s="42"/>
      <c r="C60" s="43" t="s">
        <v>28</v>
      </c>
      <c r="D60" s="44"/>
      <c r="E60" s="45">
        <v>0</v>
      </c>
      <c r="F60" s="45">
        <f t="shared" ref="E60:N60" si="40">VLOOKUP(F59,$P$4:$Q$19,2)</f>
        <v>5</v>
      </c>
      <c r="G60" s="45">
        <f t="shared" si="40"/>
        <v>2</v>
      </c>
      <c r="H60" s="45">
        <f t="shared" si="40"/>
        <v>10</v>
      </c>
      <c r="I60" s="45">
        <f t="shared" si="40"/>
        <v>9</v>
      </c>
      <c r="J60" s="45">
        <f t="shared" si="40"/>
        <v>8</v>
      </c>
      <c r="K60" s="45">
        <f t="shared" si="40"/>
        <v>6</v>
      </c>
      <c r="L60" s="45">
        <f t="shared" si="40"/>
        <v>7</v>
      </c>
      <c r="M60" s="45">
        <f t="shared" si="40"/>
        <v>4</v>
      </c>
      <c r="N60" s="45">
        <f t="shared" si="40"/>
        <v>3</v>
      </c>
    </row>
    <row r="61" spans="1:110" x14ac:dyDescent="0.25">
      <c r="A61" s="48" t="s">
        <v>21</v>
      </c>
      <c r="B61" s="38" t="s">
        <v>8</v>
      </c>
      <c r="C61" s="38" t="s">
        <v>26</v>
      </c>
      <c r="D61" s="32"/>
      <c r="E61" s="39">
        <v>3.5046296296296301E-4</v>
      </c>
      <c r="F61" s="39">
        <v>3.7905092592592591E-4</v>
      </c>
      <c r="G61" s="39">
        <v>3.540509259259259E-4</v>
      </c>
      <c r="H61" s="39">
        <v>3.2997685185185186E-4</v>
      </c>
      <c r="I61" s="39">
        <v>3.3611111111111108E-4</v>
      </c>
      <c r="J61" s="39">
        <v>3.4108796296296296E-4</v>
      </c>
      <c r="K61" s="47">
        <v>3.6157407407407405E-4</v>
      </c>
      <c r="L61" s="39">
        <v>3.5601851851851853E-4</v>
      </c>
      <c r="M61" s="47">
        <v>3.5960648148148153E-4</v>
      </c>
      <c r="N61" s="47">
        <v>3.6099537037037041E-4</v>
      </c>
    </row>
    <row r="62" spans="1:110" x14ac:dyDescent="0.25">
      <c r="A62" s="49" t="s">
        <v>20</v>
      </c>
      <c r="B62" s="2"/>
      <c r="C62" s="18" t="s">
        <v>27</v>
      </c>
      <c r="D62" s="10"/>
      <c r="E62" s="24">
        <f t="shared" ref="E62:N62" si="41">RANK(E61,$E$61:$N$61,1)</f>
        <v>4</v>
      </c>
      <c r="F62" s="24">
        <f t="shared" si="41"/>
        <v>10</v>
      </c>
      <c r="G62" s="24">
        <f t="shared" si="41"/>
        <v>5</v>
      </c>
      <c r="H62" s="24">
        <f t="shared" si="41"/>
        <v>1</v>
      </c>
      <c r="I62" s="24">
        <f t="shared" si="41"/>
        <v>2</v>
      </c>
      <c r="J62" s="24">
        <f t="shared" si="41"/>
        <v>3</v>
      </c>
      <c r="K62" s="24">
        <f t="shared" si="41"/>
        <v>9</v>
      </c>
      <c r="L62" s="24">
        <f t="shared" si="41"/>
        <v>6</v>
      </c>
      <c r="M62" s="24">
        <f t="shared" si="41"/>
        <v>7</v>
      </c>
      <c r="N62" s="24">
        <f t="shared" si="41"/>
        <v>8</v>
      </c>
    </row>
    <row r="63" spans="1:110" s="8" customFormat="1" ht="13" thickBot="1" x14ac:dyDescent="0.3">
      <c r="A63" s="50"/>
      <c r="B63" s="42"/>
      <c r="C63" s="43" t="s">
        <v>28</v>
      </c>
      <c r="D63" s="44"/>
      <c r="E63" s="45">
        <f t="shared" ref="E63:N63" si="42">VLOOKUP(E62,$P$4:$Q$19,2)</f>
        <v>7</v>
      </c>
      <c r="F63" s="45">
        <f t="shared" si="42"/>
        <v>1</v>
      </c>
      <c r="G63" s="45">
        <f t="shared" si="42"/>
        <v>6</v>
      </c>
      <c r="H63" s="45">
        <f t="shared" si="42"/>
        <v>10</v>
      </c>
      <c r="I63" s="45">
        <f t="shared" si="42"/>
        <v>9</v>
      </c>
      <c r="J63" s="45">
        <f t="shared" si="42"/>
        <v>8</v>
      </c>
      <c r="K63" s="45">
        <f t="shared" si="42"/>
        <v>2</v>
      </c>
      <c r="L63" s="45">
        <f t="shared" si="42"/>
        <v>5</v>
      </c>
      <c r="M63" s="45">
        <f t="shared" si="42"/>
        <v>4</v>
      </c>
      <c r="N63" s="45">
        <f t="shared" si="42"/>
        <v>3</v>
      </c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</row>
    <row r="64" spans="1:110" x14ac:dyDescent="0.25">
      <c r="A64" s="48" t="s">
        <v>21</v>
      </c>
      <c r="B64" s="37" t="s">
        <v>7</v>
      </c>
      <c r="C64" s="38" t="s">
        <v>26</v>
      </c>
      <c r="D64" s="32"/>
      <c r="E64" s="39">
        <v>3.3078703703703704E-4</v>
      </c>
      <c r="F64" s="39">
        <v>3.207175925925926E-4</v>
      </c>
      <c r="G64" s="39">
        <v>3.2453703703703702E-4</v>
      </c>
      <c r="H64" s="39">
        <v>3.358796296296296E-4</v>
      </c>
      <c r="I64" s="39">
        <v>3.1099537037037039E-4</v>
      </c>
      <c r="J64" s="39">
        <v>3.1238425925925927E-4</v>
      </c>
      <c r="K64" s="39">
        <v>3.0601851851851856E-4</v>
      </c>
      <c r="L64" s="39">
        <v>3.1944444444444446E-4</v>
      </c>
      <c r="M64" s="39">
        <v>3.2592592592592591E-4</v>
      </c>
      <c r="N64" s="39">
        <v>3.2152777777777778E-4</v>
      </c>
    </row>
    <row r="65" spans="1:119" x14ac:dyDescent="0.25">
      <c r="A65" s="49" t="s">
        <v>15</v>
      </c>
      <c r="B65" s="2"/>
      <c r="C65" s="18" t="s">
        <v>27</v>
      </c>
      <c r="D65" s="10"/>
      <c r="E65" s="24">
        <f t="shared" ref="E65:N65" si="43">RANK(E64,$E$64:$N$64,1)</f>
        <v>9</v>
      </c>
      <c r="F65" s="24">
        <f t="shared" si="43"/>
        <v>5</v>
      </c>
      <c r="G65" s="24">
        <f t="shared" si="43"/>
        <v>7</v>
      </c>
      <c r="H65" s="24">
        <f t="shared" si="43"/>
        <v>10</v>
      </c>
      <c r="I65" s="24">
        <f t="shared" si="43"/>
        <v>2</v>
      </c>
      <c r="J65" s="24">
        <f t="shared" si="43"/>
        <v>3</v>
      </c>
      <c r="K65" s="24">
        <f t="shared" si="43"/>
        <v>1</v>
      </c>
      <c r="L65" s="24">
        <f t="shared" si="43"/>
        <v>4</v>
      </c>
      <c r="M65" s="24">
        <f t="shared" si="43"/>
        <v>8</v>
      </c>
      <c r="N65" s="24">
        <f t="shared" si="43"/>
        <v>6</v>
      </c>
    </row>
    <row r="66" spans="1:119" ht="13" thickBot="1" x14ac:dyDescent="0.3">
      <c r="A66" s="50"/>
      <c r="B66" s="42"/>
      <c r="C66" s="43" t="s">
        <v>28</v>
      </c>
      <c r="D66" s="44"/>
      <c r="E66" s="45">
        <f t="shared" ref="E66:N66" si="44">VLOOKUP(E65,$P$4:$Q$19,2)</f>
        <v>2</v>
      </c>
      <c r="F66" s="45">
        <f t="shared" si="44"/>
        <v>6</v>
      </c>
      <c r="G66" s="45">
        <f t="shared" si="44"/>
        <v>4</v>
      </c>
      <c r="H66" s="45">
        <f t="shared" si="44"/>
        <v>1</v>
      </c>
      <c r="I66" s="45">
        <f t="shared" si="44"/>
        <v>9</v>
      </c>
      <c r="J66" s="45">
        <f t="shared" si="44"/>
        <v>8</v>
      </c>
      <c r="K66" s="45">
        <f t="shared" si="44"/>
        <v>10</v>
      </c>
      <c r="L66" s="45">
        <f t="shared" si="44"/>
        <v>7</v>
      </c>
      <c r="M66" s="45">
        <f t="shared" si="44"/>
        <v>3</v>
      </c>
      <c r="N66" s="45">
        <f t="shared" si="44"/>
        <v>5</v>
      </c>
    </row>
    <row r="67" spans="1:119" x14ac:dyDescent="0.25">
      <c r="A67" s="48" t="s">
        <v>21</v>
      </c>
      <c r="B67" s="38" t="s">
        <v>8</v>
      </c>
      <c r="C67" s="38" t="s">
        <v>26</v>
      </c>
      <c r="D67" s="32"/>
      <c r="E67" s="39">
        <v>2.8414351851851853E-4</v>
      </c>
      <c r="F67" s="39">
        <v>2.7037037037037036E-4</v>
      </c>
      <c r="G67" s="39">
        <v>2.7974537037037041E-4</v>
      </c>
      <c r="H67" s="39">
        <v>3.0023148148148151E-4</v>
      </c>
      <c r="I67" s="39">
        <v>2.6504629629629626E-4</v>
      </c>
      <c r="J67" s="39">
        <v>2.78125E-4</v>
      </c>
      <c r="K67" s="39">
        <v>2.728009259259259E-4</v>
      </c>
      <c r="L67" s="39">
        <v>2.8819444444444444E-4</v>
      </c>
      <c r="M67" s="39">
        <v>2.7395833333333336E-4</v>
      </c>
      <c r="N67" s="39">
        <v>2.752314814814815E-4</v>
      </c>
    </row>
    <row r="68" spans="1:119" x14ac:dyDescent="0.25">
      <c r="A68" s="49" t="s">
        <v>15</v>
      </c>
      <c r="B68" s="2"/>
      <c r="C68" s="18" t="s">
        <v>27</v>
      </c>
      <c r="D68" s="10"/>
      <c r="E68" s="24">
        <f t="shared" ref="E68:N68" si="45">RANK(E67,$E$67:$N$67,1)</f>
        <v>8</v>
      </c>
      <c r="F68" s="24">
        <f t="shared" si="45"/>
        <v>2</v>
      </c>
      <c r="G68" s="24">
        <f t="shared" si="45"/>
        <v>7</v>
      </c>
      <c r="H68" s="24">
        <f t="shared" si="45"/>
        <v>10</v>
      </c>
      <c r="I68" s="24">
        <f t="shared" si="45"/>
        <v>1</v>
      </c>
      <c r="J68" s="24">
        <f t="shared" si="45"/>
        <v>6</v>
      </c>
      <c r="K68" s="24">
        <f t="shared" si="45"/>
        <v>3</v>
      </c>
      <c r="L68" s="24">
        <f t="shared" si="45"/>
        <v>9</v>
      </c>
      <c r="M68" s="24">
        <f t="shared" si="45"/>
        <v>4</v>
      </c>
      <c r="N68" s="24">
        <f t="shared" si="45"/>
        <v>5</v>
      </c>
    </row>
    <row r="69" spans="1:119" s="8" customFormat="1" ht="13" thickBot="1" x14ac:dyDescent="0.3">
      <c r="A69" s="50"/>
      <c r="B69" s="42"/>
      <c r="C69" s="43" t="s">
        <v>28</v>
      </c>
      <c r="D69" s="44"/>
      <c r="E69" s="45">
        <f t="shared" ref="E69:N69" si="46">VLOOKUP(E68,$P$4:$Q$19,2)</f>
        <v>3</v>
      </c>
      <c r="F69" s="45">
        <f t="shared" si="46"/>
        <v>9</v>
      </c>
      <c r="G69" s="45">
        <f t="shared" si="46"/>
        <v>4</v>
      </c>
      <c r="H69" s="45">
        <f t="shared" si="46"/>
        <v>1</v>
      </c>
      <c r="I69" s="45">
        <f t="shared" si="46"/>
        <v>10</v>
      </c>
      <c r="J69" s="45">
        <f t="shared" si="46"/>
        <v>5</v>
      </c>
      <c r="K69" s="45">
        <f t="shared" si="46"/>
        <v>8</v>
      </c>
      <c r="L69" s="45">
        <f t="shared" si="46"/>
        <v>2</v>
      </c>
      <c r="M69" s="45">
        <f t="shared" si="46"/>
        <v>7</v>
      </c>
      <c r="N69" s="45">
        <f t="shared" si="46"/>
        <v>6</v>
      </c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</row>
    <row r="70" spans="1:119" x14ac:dyDescent="0.25">
      <c r="A70" s="48" t="s">
        <v>11</v>
      </c>
      <c r="B70" s="37" t="s">
        <v>7</v>
      </c>
      <c r="C70" s="38" t="s">
        <v>26</v>
      </c>
      <c r="D70" s="32"/>
      <c r="E70" s="47">
        <v>1.3021990740740739E-3</v>
      </c>
      <c r="F70" s="39">
        <v>1.2949074074074074E-3</v>
      </c>
      <c r="G70" s="39">
        <v>1.3038194444444445E-3</v>
      </c>
      <c r="H70" s="39">
        <v>1.2818287037037036E-3</v>
      </c>
      <c r="I70" s="39">
        <v>1.225810185185185E-3</v>
      </c>
      <c r="J70" s="39">
        <v>1.2313657407407406E-3</v>
      </c>
      <c r="K70" s="39">
        <v>1.2686342592592593E-3</v>
      </c>
      <c r="L70" s="47">
        <v>1.301851851851852E-3</v>
      </c>
      <c r="M70" s="39">
        <v>1.2908564814814816E-3</v>
      </c>
      <c r="N70" s="47">
        <v>1.2987268518518517E-3</v>
      </c>
    </row>
    <row r="71" spans="1:119" x14ac:dyDescent="0.25">
      <c r="A71" s="49" t="s">
        <v>12</v>
      </c>
      <c r="B71" s="2"/>
      <c r="C71" s="18" t="s">
        <v>27</v>
      </c>
      <c r="D71" s="10"/>
      <c r="E71" s="24">
        <f t="shared" ref="E71:N71" si="47">RANK(E70,$E$70:$N$70,1)</f>
        <v>9</v>
      </c>
      <c r="F71" s="24">
        <f t="shared" si="47"/>
        <v>6</v>
      </c>
      <c r="G71" s="24">
        <f t="shared" si="47"/>
        <v>10</v>
      </c>
      <c r="H71" s="24">
        <f t="shared" si="47"/>
        <v>4</v>
      </c>
      <c r="I71" s="24">
        <f t="shared" si="47"/>
        <v>1</v>
      </c>
      <c r="J71" s="24">
        <f t="shared" si="47"/>
        <v>2</v>
      </c>
      <c r="K71" s="24">
        <f t="shared" si="47"/>
        <v>3</v>
      </c>
      <c r="L71" s="24">
        <f t="shared" si="47"/>
        <v>8</v>
      </c>
      <c r="M71" s="24">
        <f t="shared" si="47"/>
        <v>5</v>
      </c>
      <c r="N71" s="24">
        <f t="shared" si="47"/>
        <v>7</v>
      </c>
    </row>
    <row r="72" spans="1:119" ht="13" thickBot="1" x14ac:dyDescent="0.3">
      <c r="A72" s="50"/>
      <c r="B72" s="42"/>
      <c r="C72" s="43" t="s">
        <v>28</v>
      </c>
      <c r="D72" s="44"/>
      <c r="E72" s="45">
        <f t="shared" ref="E72:N72" si="48">VLOOKUP(E71,$P$4:$Q$19,2)*2</f>
        <v>4</v>
      </c>
      <c r="F72" s="45">
        <f t="shared" si="48"/>
        <v>10</v>
      </c>
      <c r="G72" s="45">
        <f t="shared" si="48"/>
        <v>2</v>
      </c>
      <c r="H72" s="45">
        <f t="shared" si="48"/>
        <v>14</v>
      </c>
      <c r="I72" s="45">
        <f t="shared" si="48"/>
        <v>20</v>
      </c>
      <c r="J72" s="45">
        <f t="shared" si="48"/>
        <v>18</v>
      </c>
      <c r="K72" s="45">
        <f t="shared" si="48"/>
        <v>16</v>
      </c>
      <c r="L72" s="45">
        <f t="shared" si="48"/>
        <v>6</v>
      </c>
      <c r="M72" s="45">
        <f t="shared" si="48"/>
        <v>12</v>
      </c>
      <c r="N72" s="45">
        <f t="shared" si="48"/>
        <v>8</v>
      </c>
    </row>
    <row r="73" spans="1:119" x14ac:dyDescent="0.25">
      <c r="A73" s="2" t="s">
        <v>11</v>
      </c>
      <c r="B73" s="18" t="s">
        <v>8</v>
      </c>
      <c r="C73" s="18" t="s">
        <v>26</v>
      </c>
      <c r="D73" s="10"/>
      <c r="E73" s="51">
        <v>1.1312500000000001E-3</v>
      </c>
      <c r="F73" s="35">
        <v>1.1104166666666667E-3</v>
      </c>
      <c r="G73" s="35">
        <v>1.1266203703703705E-3</v>
      </c>
      <c r="H73" s="35">
        <v>1.1046296296296297E-3</v>
      </c>
      <c r="I73" s="35">
        <v>1.0822916666666667E-3</v>
      </c>
      <c r="J73" s="35">
        <v>1.096412037037037E-3</v>
      </c>
      <c r="K73" s="35">
        <v>1.1136574074074076E-3</v>
      </c>
      <c r="L73" s="35">
        <v>1.1297453703703704E-3</v>
      </c>
      <c r="M73" s="35">
        <v>1.1170138888888887E-3</v>
      </c>
      <c r="N73" s="35">
        <v>1.1489583333333334E-3</v>
      </c>
    </row>
    <row r="74" spans="1:119" x14ac:dyDescent="0.25">
      <c r="A74" s="18" t="s">
        <v>12</v>
      </c>
      <c r="B74" s="2"/>
      <c r="C74" s="18" t="s">
        <v>27</v>
      </c>
      <c r="D74" s="10"/>
      <c r="E74" s="24">
        <f t="shared" ref="E74:N74" si="49">RANK(E73,$E$73:$N$73,1)</f>
        <v>9</v>
      </c>
      <c r="F74" s="24">
        <f t="shared" si="49"/>
        <v>4</v>
      </c>
      <c r="G74" s="24">
        <f t="shared" si="49"/>
        <v>7</v>
      </c>
      <c r="H74" s="24">
        <f t="shared" si="49"/>
        <v>3</v>
      </c>
      <c r="I74" s="24">
        <f t="shared" si="49"/>
        <v>1</v>
      </c>
      <c r="J74" s="24">
        <f t="shared" si="49"/>
        <v>2</v>
      </c>
      <c r="K74" s="24">
        <f t="shared" si="49"/>
        <v>5</v>
      </c>
      <c r="L74" s="24">
        <f t="shared" si="49"/>
        <v>8</v>
      </c>
      <c r="M74" s="24">
        <f t="shared" si="49"/>
        <v>6</v>
      </c>
      <c r="N74" s="24">
        <f t="shared" si="49"/>
        <v>10</v>
      </c>
    </row>
    <row r="75" spans="1:119" ht="13" thickBot="1" x14ac:dyDescent="0.3">
      <c r="A75" s="7"/>
      <c r="B75" s="7"/>
      <c r="C75" s="23" t="s">
        <v>28</v>
      </c>
      <c r="D75" s="10"/>
      <c r="E75" s="24">
        <f t="shared" ref="E75:N75" si="50">VLOOKUP(E74,$P$4:$Q$19,2)*2</f>
        <v>4</v>
      </c>
      <c r="F75" s="24">
        <f t="shared" si="50"/>
        <v>14</v>
      </c>
      <c r="G75" s="24">
        <f t="shared" si="50"/>
        <v>8</v>
      </c>
      <c r="H75" s="24">
        <f t="shared" si="50"/>
        <v>16</v>
      </c>
      <c r="I75" s="24">
        <f t="shared" si="50"/>
        <v>20</v>
      </c>
      <c r="J75" s="24">
        <f t="shared" si="50"/>
        <v>18</v>
      </c>
      <c r="K75" s="24">
        <f t="shared" si="50"/>
        <v>12</v>
      </c>
      <c r="L75" s="24">
        <f t="shared" si="50"/>
        <v>6</v>
      </c>
      <c r="M75" s="24">
        <f t="shared" si="50"/>
        <v>10</v>
      </c>
      <c r="N75" s="24">
        <f t="shared" si="50"/>
        <v>2</v>
      </c>
    </row>
    <row r="76" spans="1:119" s="6" customFormat="1" ht="21" customHeight="1" thickBot="1" x14ac:dyDescent="0.3">
      <c r="A76" s="61" t="s">
        <v>9</v>
      </c>
      <c r="B76" s="62"/>
      <c r="C76" s="19"/>
      <c r="D76" s="16"/>
      <c r="E76" s="25">
        <f>SUM(E6+E9+E12+E15+E18+E21+E24+E27+E30+E33+E36+E39+E42+E45+E48+E51+E54+E57+E60+E63+E66+E69+E72+E75)</f>
        <v>85</v>
      </c>
      <c r="F76" s="25">
        <f t="shared" ref="F76:K76" si="51">SUM(F6+F9+F12+F15+F18+F21+F24+F27+F30+F33+F36+F39+F42+F45+F48+F51+F54+F57+F60+F63+F66+F69+F72+F75)</f>
        <v>116</v>
      </c>
      <c r="G76" s="25">
        <f t="shared" si="51"/>
        <v>92</v>
      </c>
      <c r="H76" s="25">
        <f t="shared" si="51"/>
        <v>198</v>
      </c>
      <c r="I76" s="25">
        <f t="shared" si="51"/>
        <v>259</v>
      </c>
      <c r="J76" s="25">
        <f t="shared" si="51"/>
        <v>222</v>
      </c>
      <c r="K76" s="25">
        <f t="shared" si="51"/>
        <v>194</v>
      </c>
      <c r="L76" s="25">
        <f>SUM(L6+L9+L12+L15+L18+L21+L24+L27+L30+L33+L36+L39+L42+L45+L48+L51+L54+L57+L60+L63+L66+L69+L72+L75)</f>
        <v>137</v>
      </c>
      <c r="M76" s="25">
        <f>SUM(M6+M9+M12+M15+M18+M21+M24+M27+M30+M33+M36+M39+M42+M45+M48+M51+M54+M57+M60+M63+M66+M69+M72+M75)</f>
        <v>139</v>
      </c>
      <c r="N76" s="25">
        <f>SUM(N6+N9+N12+N15+N18+N21+N24+N27+N30+N33+N36+N39+N42+N45+N48+N51+N54+N57+N60+N63+N66+N69+N72+N75)</f>
        <v>98</v>
      </c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</row>
    <row r="77" spans="1:119" s="4" customFormat="1" x14ac:dyDescent="0.25">
      <c r="E77" s="13"/>
      <c r="F77" s="13"/>
      <c r="G77" s="13"/>
      <c r="H77" s="13"/>
      <c r="I77" s="13"/>
      <c r="J77" s="13"/>
      <c r="K77" s="13"/>
      <c r="L77" s="13"/>
      <c r="M77" s="13"/>
      <c r="N77" s="13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</row>
    <row r="78" spans="1:119" s="6" customFormat="1" ht="21" customHeight="1" thickBot="1" x14ac:dyDescent="0.35">
      <c r="A78" s="63" t="s">
        <v>10</v>
      </c>
      <c r="B78" s="64"/>
      <c r="C78" s="20"/>
      <c r="D78" s="11"/>
      <c r="E78" s="26">
        <f t="shared" ref="E78:N78" si="52">IF(E76=0,"",RANK(E76,$E$76:$N$76))</f>
        <v>10</v>
      </c>
      <c r="F78" s="26">
        <f t="shared" si="52"/>
        <v>7</v>
      </c>
      <c r="G78" s="26">
        <f t="shared" si="52"/>
        <v>9</v>
      </c>
      <c r="H78" s="26">
        <f t="shared" si="52"/>
        <v>3</v>
      </c>
      <c r="I78" s="26">
        <f t="shared" si="52"/>
        <v>1</v>
      </c>
      <c r="J78" s="26">
        <f t="shared" si="52"/>
        <v>2</v>
      </c>
      <c r="K78" s="26">
        <f t="shared" si="52"/>
        <v>4</v>
      </c>
      <c r="L78" s="26">
        <f t="shared" si="52"/>
        <v>6</v>
      </c>
      <c r="M78" s="26">
        <f t="shared" si="52"/>
        <v>5</v>
      </c>
      <c r="N78" s="26">
        <f t="shared" si="52"/>
        <v>8</v>
      </c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</row>
    <row r="79" spans="1:119" s="9" customFormat="1" x14ac:dyDescent="0.25">
      <c r="A79"/>
      <c r="B79"/>
      <c r="C79"/>
      <c r="D79"/>
      <c r="E79"/>
      <c r="F79" s="14"/>
      <c r="G79" s="14"/>
      <c r="H79" s="14"/>
      <c r="I79" s="14"/>
      <c r="J79" s="14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</row>
    <row r="80" spans="1:119" x14ac:dyDescent="0.25">
      <c r="D80"/>
      <c r="E80"/>
      <c r="I80" s="14"/>
      <c r="K80"/>
      <c r="L80"/>
      <c r="M80"/>
      <c r="N80"/>
    </row>
    <row r="81" spans="4:14" x14ac:dyDescent="0.25">
      <c r="D81"/>
      <c r="E81"/>
      <c r="I81" s="14"/>
      <c r="K81"/>
      <c r="L81"/>
      <c r="M81"/>
      <c r="N81"/>
    </row>
    <row r="82" spans="4:14" x14ac:dyDescent="0.25">
      <c r="D82"/>
      <c r="E82"/>
      <c r="I82" s="14"/>
      <c r="K82"/>
      <c r="L82"/>
      <c r="M82"/>
      <c r="N82"/>
    </row>
    <row r="83" spans="4:14" x14ac:dyDescent="0.25">
      <c r="D83"/>
      <c r="E83"/>
      <c r="I83" s="14"/>
      <c r="K83"/>
      <c r="L83"/>
      <c r="M83"/>
      <c r="N83"/>
    </row>
    <row r="84" spans="4:14" x14ac:dyDescent="0.25">
      <c r="D84"/>
      <c r="E84"/>
      <c r="I84" s="14"/>
      <c r="K84"/>
      <c r="L84"/>
      <c r="M84"/>
      <c r="N84"/>
    </row>
    <row r="85" spans="4:14" x14ac:dyDescent="0.25">
      <c r="D85"/>
      <c r="E85"/>
      <c r="I85" s="14"/>
      <c r="K85"/>
      <c r="L85"/>
      <c r="M85"/>
      <c r="N85"/>
    </row>
    <row r="86" spans="4:14" x14ac:dyDescent="0.25">
      <c r="D86"/>
      <c r="E86"/>
      <c r="I86" s="14"/>
      <c r="K86"/>
      <c r="L86"/>
      <c r="M86"/>
      <c r="N86"/>
    </row>
    <row r="87" spans="4:14" x14ac:dyDescent="0.25">
      <c r="D87"/>
      <c r="E87"/>
      <c r="I87" s="14"/>
      <c r="K87"/>
      <c r="L87"/>
      <c r="M87"/>
      <c r="N87"/>
    </row>
    <row r="88" spans="4:14" x14ac:dyDescent="0.25">
      <c r="D88"/>
      <c r="E88"/>
      <c r="I88" s="14"/>
      <c r="K88"/>
      <c r="L88"/>
      <c r="M88"/>
      <c r="N88"/>
    </row>
    <row r="89" spans="4:14" x14ac:dyDescent="0.25">
      <c r="D89"/>
      <c r="E89"/>
      <c r="I89" s="14"/>
      <c r="K89"/>
      <c r="L89"/>
      <c r="M89"/>
      <c r="N89"/>
    </row>
    <row r="90" spans="4:14" x14ac:dyDescent="0.25">
      <c r="D90"/>
      <c r="E90"/>
      <c r="I90" s="14"/>
      <c r="K90"/>
      <c r="L90"/>
      <c r="M90"/>
      <c r="N90"/>
    </row>
    <row r="91" spans="4:14" x14ac:dyDescent="0.25">
      <c r="D91"/>
      <c r="E91"/>
      <c r="I91" s="14"/>
      <c r="K91"/>
      <c r="L91"/>
      <c r="M91"/>
      <c r="N91"/>
    </row>
    <row r="92" spans="4:14" x14ac:dyDescent="0.25">
      <c r="D92"/>
      <c r="E92"/>
      <c r="I92" s="14"/>
      <c r="K92"/>
      <c r="L92"/>
      <c r="M92"/>
      <c r="N92"/>
    </row>
    <row r="93" spans="4:14" x14ac:dyDescent="0.25">
      <c r="D93"/>
      <c r="E93"/>
      <c r="I93" s="14"/>
      <c r="K93"/>
      <c r="L93"/>
      <c r="M93"/>
      <c r="N93"/>
    </row>
    <row r="94" spans="4:14" x14ac:dyDescent="0.25">
      <c r="D94"/>
      <c r="E94"/>
      <c r="I94" s="14"/>
      <c r="K94"/>
      <c r="L94"/>
      <c r="M94"/>
      <c r="N94"/>
    </row>
    <row r="95" spans="4:14" x14ac:dyDescent="0.25">
      <c r="D95"/>
      <c r="E95"/>
      <c r="I95" s="14"/>
      <c r="K95"/>
      <c r="L95"/>
      <c r="M95"/>
      <c r="N95"/>
    </row>
    <row r="96" spans="4:14" x14ac:dyDescent="0.25">
      <c r="D96"/>
      <c r="E96"/>
      <c r="I96" s="14"/>
      <c r="K96"/>
      <c r="L96"/>
      <c r="M96"/>
      <c r="N96"/>
    </row>
    <row r="97" spans="4:14" x14ac:dyDescent="0.25">
      <c r="D97"/>
      <c r="E97"/>
      <c r="I97" s="14"/>
      <c r="K97"/>
      <c r="L97"/>
      <c r="M97"/>
      <c r="N97"/>
    </row>
    <row r="98" spans="4:14" x14ac:dyDescent="0.25">
      <c r="D98"/>
      <c r="E98"/>
      <c r="I98" s="14"/>
      <c r="K98"/>
      <c r="L98"/>
      <c r="M98"/>
      <c r="N98"/>
    </row>
    <row r="99" spans="4:14" x14ac:dyDescent="0.25">
      <c r="D99"/>
      <c r="E99"/>
      <c r="I99" s="14"/>
      <c r="K99"/>
      <c r="L99"/>
      <c r="M99"/>
      <c r="N99"/>
    </row>
    <row r="100" spans="4:14" x14ac:dyDescent="0.25">
      <c r="D100"/>
      <c r="E100"/>
      <c r="I100" s="14"/>
      <c r="K100"/>
      <c r="L100"/>
      <c r="M100"/>
      <c r="N100"/>
    </row>
    <row r="101" spans="4:14" x14ac:dyDescent="0.25">
      <c r="D101"/>
      <c r="E101"/>
      <c r="I101" s="14"/>
      <c r="K101"/>
      <c r="L101"/>
      <c r="M101"/>
      <c r="N101"/>
    </row>
    <row r="102" spans="4:14" x14ac:dyDescent="0.25">
      <c r="D102"/>
      <c r="E102"/>
      <c r="I102" s="14"/>
      <c r="K102"/>
      <c r="L102"/>
      <c r="M102"/>
      <c r="N102"/>
    </row>
    <row r="103" spans="4:14" x14ac:dyDescent="0.25">
      <c r="D103"/>
      <c r="E103"/>
      <c r="I103" s="14"/>
      <c r="K103"/>
      <c r="L103"/>
      <c r="M103"/>
      <c r="N103"/>
    </row>
    <row r="104" spans="4:14" x14ac:dyDescent="0.25">
      <c r="D104"/>
      <c r="E104"/>
      <c r="I104" s="14"/>
      <c r="K104"/>
      <c r="L104"/>
      <c r="M104"/>
      <c r="N104"/>
    </row>
    <row r="105" spans="4:14" x14ac:dyDescent="0.25">
      <c r="D105"/>
      <c r="E105"/>
      <c r="I105" s="14"/>
      <c r="K105"/>
      <c r="L105"/>
      <c r="M105"/>
      <c r="N105"/>
    </row>
    <row r="106" spans="4:14" x14ac:dyDescent="0.25">
      <c r="D106"/>
      <c r="E106"/>
      <c r="I106" s="14"/>
      <c r="K106"/>
      <c r="L106"/>
      <c r="M106"/>
      <c r="N106"/>
    </row>
    <row r="107" spans="4:14" x14ac:dyDescent="0.25">
      <c r="D107"/>
      <c r="E107"/>
      <c r="I107" s="14"/>
      <c r="K107"/>
      <c r="L107"/>
      <c r="M107"/>
      <c r="N107"/>
    </row>
    <row r="108" spans="4:14" x14ac:dyDescent="0.25">
      <c r="D108"/>
      <c r="E108"/>
      <c r="I108" s="14"/>
      <c r="K108"/>
      <c r="L108"/>
      <c r="M108"/>
      <c r="N108"/>
    </row>
    <row r="109" spans="4:14" x14ac:dyDescent="0.25">
      <c r="D109"/>
      <c r="E109"/>
      <c r="I109" s="14"/>
      <c r="K109"/>
      <c r="L109"/>
      <c r="M109"/>
      <c r="N109"/>
    </row>
    <row r="110" spans="4:14" x14ac:dyDescent="0.25">
      <c r="D110"/>
      <c r="E110"/>
      <c r="I110" s="14"/>
      <c r="K110"/>
      <c r="L110"/>
      <c r="M110"/>
      <c r="N110"/>
    </row>
    <row r="111" spans="4:14" x14ac:dyDescent="0.25">
      <c r="D111"/>
      <c r="E111"/>
      <c r="I111" s="14"/>
      <c r="K111"/>
      <c r="L111"/>
      <c r="M111"/>
      <c r="N111"/>
    </row>
    <row r="112" spans="4:14" x14ac:dyDescent="0.25">
      <c r="D112"/>
      <c r="E112"/>
      <c r="I112" s="14"/>
      <c r="K112"/>
      <c r="L112"/>
      <c r="M112"/>
      <c r="N112"/>
    </row>
    <row r="113" spans="4:14" x14ac:dyDescent="0.25">
      <c r="D113"/>
      <c r="E113"/>
      <c r="I113" s="14"/>
      <c r="K113"/>
      <c r="L113"/>
      <c r="M113"/>
      <c r="N113"/>
    </row>
    <row r="114" spans="4:14" x14ac:dyDescent="0.25">
      <c r="D114"/>
      <c r="E114"/>
      <c r="I114" s="14"/>
      <c r="K114"/>
      <c r="L114"/>
      <c r="M114"/>
      <c r="N114"/>
    </row>
    <row r="115" spans="4:14" x14ac:dyDescent="0.25">
      <c r="D115"/>
      <c r="E115"/>
      <c r="I115" s="14"/>
      <c r="K115"/>
      <c r="L115"/>
      <c r="M115"/>
      <c r="N115"/>
    </row>
    <row r="116" spans="4:14" x14ac:dyDescent="0.25">
      <c r="D116"/>
      <c r="E116"/>
      <c r="I116" s="14"/>
      <c r="K116"/>
      <c r="L116"/>
      <c r="M116"/>
      <c r="N116"/>
    </row>
    <row r="117" spans="4:14" x14ac:dyDescent="0.25">
      <c r="D117"/>
      <c r="E117"/>
      <c r="I117" s="14"/>
      <c r="K117"/>
      <c r="L117"/>
      <c r="M117"/>
      <c r="N117"/>
    </row>
    <row r="118" spans="4:14" x14ac:dyDescent="0.25">
      <c r="D118"/>
      <c r="E118"/>
      <c r="I118" s="14"/>
      <c r="K118"/>
      <c r="L118"/>
      <c r="M118"/>
      <c r="N118"/>
    </row>
    <row r="119" spans="4:14" x14ac:dyDescent="0.25">
      <c r="D119"/>
      <c r="E119"/>
      <c r="I119" s="14"/>
      <c r="K119"/>
      <c r="L119"/>
      <c r="M119"/>
      <c r="N119"/>
    </row>
    <row r="120" spans="4:14" x14ac:dyDescent="0.25">
      <c r="D120"/>
      <c r="E120"/>
      <c r="I120" s="14"/>
      <c r="K120"/>
      <c r="L120"/>
      <c r="M120"/>
      <c r="N120"/>
    </row>
    <row r="121" spans="4:14" x14ac:dyDescent="0.25">
      <c r="D121"/>
      <c r="E121"/>
      <c r="I121" s="14"/>
      <c r="K121"/>
      <c r="L121"/>
      <c r="M121"/>
      <c r="N121"/>
    </row>
    <row r="122" spans="4:14" x14ac:dyDescent="0.25">
      <c r="D122"/>
      <c r="E122"/>
      <c r="I122" s="14"/>
      <c r="K122"/>
      <c r="L122"/>
      <c r="M122"/>
      <c r="N122"/>
    </row>
    <row r="123" spans="4:14" x14ac:dyDescent="0.25">
      <c r="D123"/>
      <c r="E123"/>
      <c r="I123" s="14"/>
      <c r="K123"/>
      <c r="L123"/>
      <c r="M123"/>
      <c r="N123"/>
    </row>
    <row r="124" spans="4:14" x14ac:dyDescent="0.25">
      <c r="D124"/>
      <c r="E124"/>
      <c r="I124" s="14"/>
      <c r="K124"/>
      <c r="L124"/>
      <c r="M124"/>
      <c r="N124"/>
    </row>
    <row r="125" spans="4:14" x14ac:dyDescent="0.25">
      <c r="D125"/>
      <c r="E125"/>
      <c r="I125" s="14"/>
      <c r="K125"/>
      <c r="L125"/>
      <c r="M125"/>
      <c r="N125"/>
    </row>
    <row r="126" spans="4:14" x14ac:dyDescent="0.25">
      <c r="D126"/>
      <c r="E126"/>
      <c r="I126" s="14"/>
      <c r="K126"/>
      <c r="L126"/>
      <c r="M126"/>
      <c r="N126"/>
    </row>
    <row r="127" spans="4:14" x14ac:dyDescent="0.25">
      <c r="D127"/>
      <c r="E127"/>
      <c r="I127" s="14"/>
      <c r="K127"/>
      <c r="L127"/>
      <c r="M127"/>
      <c r="N127"/>
    </row>
    <row r="128" spans="4:14" x14ac:dyDescent="0.25">
      <c r="D128"/>
      <c r="E128"/>
      <c r="I128" s="14"/>
      <c r="K128"/>
      <c r="L128"/>
      <c r="M128"/>
      <c r="N128"/>
    </row>
    <row r="129" spans="4:14" x14ac:dyDescent="0.25">
      <c r="D129"/>
      <c r="E129"/>
      <c r="I129" s="14"/>
      <c r="K129"/>
      <c r="L129"/>
      <c r="M129"/>
      <c r="N129"/>
    </row>
    <row r="130" spans="4:14" x14ac:dyDescent="0.25">
      <c r="D130"/>
      <c r="E130"/>
      <c r="I130" s="14"/>
      <c r="K130"/>
      <c r="L130"/>
      <c r="M130"/>
      <c r="N130"/>
    </row>
    <row r="131" spans="4:14" x14ac:dyDescent="0.25">
      <c r="D131"/>
      <c r="E131"/>
      <c r="I131" s="14"/>
      <c r="K131"/>
      <c r="L131"/>
      <c r="M131"/>
      <c r="N131"/>
    </row>
    <row r="132" spans="4:14" x14ac:dyDescent="0.25">
      <c r="D132"/>
      <c r="E132"/>
      <c r="I132" s="14"/>
      <c r="K132"/>
      <c r="L132"/>
      <c r="M132"/>
      <c r="N132"/>
    </row>
    <row r="133" spans="4:14" x14ac:dyDescent="0.25">
      <c r="D133"/>
      <c r="E133"/>
      <c r="I133" s="14"/>
      <c r="K133"/>
      <c r="L133"/>
      <c r="M133"/>
      <c r="N133"/>
    </row>
    <row r="134" spans="4:14" x14ac:dyDescent="0.25">
      <c r="D134"/>
      <c r="E134"/>
      <c r="I134" s="14"/>
      <c r="K134"/>
      <c r="L134"/>
      <c r="M134"/>
      <c r="N134"/>
    </row>
    <row r="135" spans="4:14" x14ac:dyDescent="0.25">
      <c r="D135"/>
      <c r="E135"/>
      <c r="I135" s="14"/>
      <c r="K135"/>
      <c r="L135"/>
      <c r="M135"/>
      <c r="N135"/>
    </row>
    <row r="136" spans="4:14" x14ac:dyDescent="0.25">
      <c r="D136"/>
      <c r="E136"/>
      <c r="I136" s="14"/>
      <c r="K136"/>
      <c r="L136"/>
      <c r="M136"/>
      <c r="N136"/>
    </row>
    <row r="137" spans="4:14" x14ac:dyDescent="0.25">
      <c r="D137"/>
      <c r="E137"/>
      <c r="I137" s="14"/>
      <c r="K137"/>
      <c r="L137"/>
      <c r="M137"/>
      <c r="N137"/>
    </row>
    <row r="138" spans="4:14" x14ac:dyDescent="0.25">
      <c r="D138"/>
      <c r="E138"/>
      <c r="I138" s="14"/>
      <c r="K138"/>
      <c r="L138"/>
      <c r="M138"/>
      <c r="N138"/>
    </row>
    <row r="139" spans="4:14" x14ac:dyDescent="0.25">
      <c r="D139"/>
      <c r="E139"/>
      <c r="I139" s="14"/>
      <c r="K139"/>
      <c r="L139"/>
      <c r="M139"/>
      <c r="N139"/>
    </row>
    <row r="140" spans="4:14" x14ac:dyDescent="0.25">
      <c r="D140"/>
      <c r="E140"/>
      <c r="I140" s="14"/>
      <c r="K140"/>
      <c r="L140"/>
      <c r="M140"/>
      <c r="N140"/>
    </row>
    <row r="141" spans="4:14" x14ac:dyDescent="0.25">
      <c r="D141"/>
      <c r="E141"/>
      <c r="I141" s="14"/>
      <c r="K141"/>
      <c r="L141"/>
      <c r="M141"/>
      <c r="N141"/>
    </row>
    <row r="142" spans="4:14" x14ac:dyDescent="0.25">
      <c r="D142"/>
      <c r="E142"/>
      <c r="I142" s="14"/>
      <c r="K142"/>
      <c r="L142"/>
      <c r="M142"/>
      <c r="N142"/>
    </row>
    <row r="143" spans="4:14" x14ac:dyDescent="0.25">
      <c r="D143"/>
      <c r="E143"/>
      <c r="I143" s="14"/>
      <c r="K143"/>
      <c r="L143"/>
      <c r="M143"/>
      <c r="N143"/>
    </row>
    <row r="144" spans="4:14" x14ac:dyDescent="0.25">
      <c r="D144"/>
      <c r="E144"/>
      <c r="I144" s="14"/>
      <c r="K144"/>
      <c r="L144"/>
      <c r="M144"/>
      <c r="N144"/>
    </row>
    <row r="145" spans="4:14" x14ac:dyDescent="0.25">
      <c r="D145"/>
      <c r="E145"/>
      <c r="I145" s="14"/>
      <c r="K145"/>
      <c r="L145"/>
      <c r="M145"/>
      <c r="N145"/>
    </row>
    <row r="146" spans="4:14" x14ac:dyDescent="0.25">
      <c r="D146"/>
      <c r="E146"/>
      <c r="I146" s="14"/>
      <c r="K146"/>
      <c r="L146"/>
      <c r="M146"/>
      <c r="N146"/>
    </row>
    <row r="147" spans="4:14" x14ac:dyDescent="0.25">
      <c r="D147"/>
      <c r="E147"/>
      <c r="I147" s="14"/>
      <c r="K147"/>
      <c r="L147"/>
      <c r="M147"/>
      <c r="N147"/>
    </row>
    <row r="148" spans="4:14" x14ac:dyDescent="0.25">
      <c r="D148"/>
      <c r="E148"/>
      <c r="I148" s="14"/>
      <c r="K148"/>
      <c r="L148"/>
      <c r="M148"/>
      <c r="N148"/>
    </row>
    <row r="149" spans="4:14" x14ac:dyDescent="0.25">
      <c r="D149"/>
      <c r="E149"/>
      <c r="I149" s="14"/>
      <c r="K149"/>
      <c r="L149"/>
      <c r="M149"/>
      <c r="N149"/>
    </row>
    <row r="150" spans="4:14" x14ac:dyDescent="0.25">
      <c r="D150"/>
      <c r="E150"/>
      <c r="I150" s="14"/>
      <c r="K150"/>
      <c r="L150"/>
      <c r="M150"/>
      <c r="N150"/>
    </row>
    <row r="151" spans="4:14" x14ac:dyDescent="0.25">
      <c r="D151"/>
      <c r="E151"/>
      <c r="I151" s="14"/>
      <c r="K151"/>
      <c r="L151"/>
      <c r="M151"/>
      <c r="N151"/>
    </row>
    <row r="152" spans="4:14" x14ac:dyDescent="0.25">
      <c r="D152"/>
      <c r="E152"/>
      <c r="I152" s="14"/>
      <c r="K152"/>
      <c r="L152"/>
      <c r="M152"/>
      <c r="N152"/>
    </row>
    <row r="153" spans="4:14" x14ac:dyDescent="0.25">
      <c r="D153"/>
      <c r="E153"/>
      <c r="I153" s="14"/>
      <c r="K153"/>
      <c r="L153"/>
      <c r="M153"/>
      <c r="N153"/>
    </row>
    <row r="154" spans="4:14" x14ac:dyDescent="0.25">
      <c r="D154"/>
      <c r="E154"/>
      <c r="I154" s="14"/>
      <c r="K154"/>
      <c r="L154"/>
      <c r="M154"/>
      <c r="N154"/>
    </row>
    <row r="155" spans="4:14" x14ac:dyDescent="0.25">
      <c r="D155"/>
      <c r="E155"/>
      <c r="I155" s="14"/>
      <c r="K155"/>
      <c r="L155"/>
      <c r="M155"/>
      <c r="N155"/>
    </row>
    <row r="156" spans="4:14" x14ac:dyDescent="0.25">
      <c r="D156"/>
      <c r="E156"/>
      <c r="I156" s="14"/>
      <c r="K156"/>
      <c r="L156"/>
      <c r="M156"/>
      <c r="N156"/>
    </row>
    <row r="157" spans="4:14" x14ac:dyDescent="0.25">
      <c r="D157"/>
      <c r="E157"/>
      <c r="I157" s="14"/>
      <c r="K157"/>
      <c r="L157"/>
      <c r="M157"/>
      <c r="N157"/>
    </row>
    <row r="158" spans="4:14" x14ac:dyDescent="0.25">
      <c r="D158"/>
      <c r="E158"/>
      <c r="I158" s="14"/>
      <c r="K158"/>
      <c r="L158"/>
      <c r="M158"/>
      <c r="N158"/>
    </row>
    <row r="159" spans="4:14" x14ac:dyDescent="0.25">
      <c r="D159"/>
      <c r="E159"/>
      <c r="I159" s="14"/>
      <c r="K159"/>
      <c r="L159"/>
      <c r="M159"/>
      <c r="N159"/>
    </row>
    <row r="160" spans="4:14" x14ac:dyDescent="0.25">
      <c r="D160"/>
      <c r="E160"/>
      <c r="I160" s="14"/>
      <c r="K160"/>
      <c r="L160"/>
      <c r="M160"/>
      <c r="N160"/>
    </row>
    <row r="161" spans="4:14" x14ac:dyDescent="0.25">
      <c r="D161"/>
      <c r="E161"/>
      <c r="I161" s="14"/>
      <c r="K161"/>
      <c r="L161"/>
      <c r="M161"/>
      <c r="N161"/>
    </row>
    <row r="162" spans="4:14" x14ac:dyDescent="0.25">
      <c r="D162"/>
      <c r="E162"/>
      <c r="I162" s="14"/>
      <c r="K162"/>
      <c r="L162"/>
      <c r="M162"/>
      <c r="N162"/>
    </row>
    <row r="163" spans="4:14" x14ac:dyDescent="0.25">
      <c r="D163"/>
      <c r="E163"/>
      <c r="I163" s="14"/>
      <c r="K163"/>
      <c r="L163"/>
      <c r="M163"/>
      <c r="N163"/>
    </row>
  </sheetData>
  <mergeCells count="5">
    <mergeCell ref="A76:B76"/>
    <mergeCell ref="A78:B78"/>
    <mergeCell ref="A2:C2"/>
    <mergeCell ref="A1:C1"/>
    <mergeCell ref="E2:N2"/>
  </mergeCells>
  <printOptions horizontalCentered="1"/>
  <pageMargins left="0.74803149606299213" right="0.70866141732283472" top="1.1811023622047245" bottom="0.51181102362204722" header="0.51181102362204722" footer="0.31496062992125984"/>
  <pageSetup paperSize="9" scale="66" orientation="portrait" r:id="rId1"/>
  <headerFooter alignWithMargins="0">
    <oddHeader>&amp;L&amp;"Arial,Bold"BUCS TEAM SWIMMING CHAMPIONSHIPS - NATIONAL FINALS RESULTS&amp;R&amp;"Arial,Bold"&amp;A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163"/>
  <sheetViews>
    <sheetView tabSelected="1" zoomScaleNormal="100" workbookViewId="0">
      <pane ySplit="3" topLeftCell="A4" activePane="bottomLeft" state="frozen"/>
      <selection pane="bottomLeft" activeCell="K95" sqref="K95"/>
    </sheetView>
  </sheetViews>
  <sheetFormatPr defaultRowHeight="12.5" x14ac:dyDescent="0.25"/>
  <cols>
    <col min="1" max="1" width="15.54296875" bestFit="1" customWidth="1"/>
    <col min="2" max="2" width="8.7265625" bestFit="1" customWidth="1"/>
    <col min="3" max="3" width="8.7265625" customWidth="1"/>
    <col min="4" max="4" width="0.7265625" style="3" customWidth="1"/>
    <col min="5" max="5" width="8.26953125" style="3" bestFit="1" customWidth="1"/>
    <col min="6" max="8" width="8.26953125" style="14" bestFit="1" customWidth="1"/>
    <col min="9" max="9" width="8.26953125" style="15" bestFit="1" customWidth="1"/>
    <col min="10" max="10" width="8.26953125" style="14" bestFit="1" customWidth="1"/>
    <col min="11" max="11" width="8.54296875" style="5" bestFit="1" customWidth="1"/>
    <col min="12" max="14" width="8.54296875" style="3" customWidth="1"/>
    <col min="15" max="15" width="4.7265625" customWidth="1"/>
    <col min="16" max="17" width="3" bestFit="1" customWidth="1"/>
    <col min="19" max="19" width="16.26953125" bestFit="1" customWidth="1"/>
  </cols>
  <sheetData>
    <row r="1" spans="1:110" s="1" customFormat="1" ht="70" thickBot="1" x14ac:dyDescent="0.35">
      <c r="A1" s="53" t="s">
        <v>31</v>
      </c>
      <c r="B1" s="54"/>
      <c r="C1" s="55"/>
      <c r="D1" s="12"/>
      <c r="E1" s="21" t="s">
        <v>39</v>
      </c>
      <c r="F1" s="22" t="s">
        <v>40</v>
      </c>
      <c r="G1" s="22" t="s">
        <v>41</v>
      </c>
      <c r="H1" s="22" t="s">
        <v>42</v>
      </c>
      <c r="I1" s="22" t="s">
        <v>43</v>
      </c>
      <c r="J1" s="22" t="s">
        <v>44</v>
      </c>
      <c r="K1" s="22" t="s">
        <v>45</v>
      </c>
      <c r="L1" s="22" t="s">
        <v>46</v>
      </c>
      <c r="M1" s="22" t="s">
        <v>47</v>
      </c>
      <c r="N1" s="22" t="s">
        <v>48</v>
      </c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</row>
    <row r="2" spans="1:110" s="1" customFormat="1" ht="13.5" thickBot="1" x14ac:dyDescent="0.35">
      <c r="A2" s="56"/>
      <c r="B2" s="57"/>
      <c r="C2" s="58"/>
      <c r="D2" s="27"/>
      <c r="E2" s="59" t="s">
        <v>36</v>
      </c>
      <c r="F2" s="60"/>
      <c r="G2" s="60"/>
      <c r="H2" s="60"/>
      <c r="I2" s="60"/>
      <c r="J2" s="60"/>
      <c r="K2" s="60"/>
      <c r="L2" s="60"/>
      <c r="M2" s="60"/>
      <c r="N2" s="60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</row>
    <row r="3" spans="1:110" ht="13.5" thickBot="1" x14ac:dyDescent="0.35">
      <c r="A3" s="30" t="s">
        <v>0</v>
      </c>
      <c r="B3" s="31" t="s">
        <v>6</v>
      </c>
      <c r="C3" s="30"/>
      <c r="D3" s="32"/>
      <c r="E3" s="33" t="s">
        <v>32</v>
      </c>
      <c r="F3" s="33" t="s">
        <v>25</v>
      </c>
      <c r="G3" s="34" t="s">
        <v>1</v>
      </c>
      <c r="H3" s="34" t="s">
        <v>2</v>
      </c>
      <c r="I3" s="33" t="s">
        <v>3</v>
      </c>
      <c r="J3" s="34" t="s">
        <v>4</v>
      </c>
      <c r="K3" s="33" t="s">
        <v>5</v>
      </c>
      <c r="L3" s="33" t="s">
        <v>24</v>
      </c>
      <c r="M3" s="33" t="s">
        <v>33</v>
      </c>
      <c r="N3" s="33" t="s">
        <v>34</v>
      </c>
    </row>
    <row r="4" spans="1:110" ht="13.5" thickBot="1" x14ac:dyDescent="0.35">
      <c r="A4" s="36" t="s">
        <v>11</v>
      </c>
      <c r="B4" s="37" t="s">
        <v>7</v>
      </c>
      <c r="C4" s="38" t="s">
        <v>26</v>
      </c>
      <c r="D4" s="32"/>
      <c r="E4" s="39">
        <v>1.6033564814814814E-3</v>
      </c>
      <c r="F4" s="39">
        <v>1.458449074074074E-3</v>
      </c>
      <c r="G4" s="39">
        <v>1.4880787037037039E-3</v>
      </c>
      <c r="H4" s="39">
        <v>1.3907407407407408E-3</v>
      </c>
      <c r="I4" s="39">
        <v>1.4008101851851853E-3</v>
      </c>
      <c r="J4" s="39">
        <v>1.4496527777777778E-3</v>
      </c>
      <c r="K4" s="39">
        <v>1.459375E-3</v>
      </c>
      <c r="L4" s="47">
        <v>1.5136574074074074E-3</v>
      </c>
      <c r="M4" s="39">
        <v>1.5158564814814815E-3</v>
      </c>
      <c r="N4" s="39">
        <v>1.4960648148148147E-3</v>
      </c>
      <c r="P4" s="17">
        <v>1</v>
      </c>
      <c r="Q4" s="17">
        <v>10</v>
      </c>
      <c r="S4" s="65" t="s">
        <v>39</v>
      </c>
      <c r="T4" s="17">
        <f>SUM(E6,E9,E12,E15,E18,E21,E24,E27,E30,E33,E36,E39)</f>
        <v>40</v>
      </c>
      <c r="U4" s="24">
        <f>RANK(T4,$T$4:$T$13,1)</f>
        <v>2</v>
      </c>
    </row>
    <row r="5" spans="1:110" ht="13.5" thickBot="1" x14ac:dyDescent="0.35">
      <c r="A5" s="40" t="s">
        <v>13</v>
      </c>
      <c r="B5" s="2"/>
      <c r="C5" s="18" t="s">
        <v>27</v>
      </c>
      <c r="D5" s="10"/>
      <c r="E5" s="24">
        <f t="shared" ref="E5:K5" si="0">RANK(E4,$E$4:$N$4,1)</f>
        <v>10</v>
      </c>
      <c r="F5" s="24">
        <f t="shared" si="0"/>
        <v>4</v>
      </c>
      <c r="G5" s="24">
        <f t="shared" si="0"/>
        <v>6</v>
      </c>
      <c r="H5" s="67">
        <f t="shared" si="0"/>
        <v>1</v>
      </c>
      <c r="I5" s="24">
        <f t="shared" si="0"/>
        <v>2</v>
      </c>
      <c r="J5" s="24">
        <f t="shared" si="0"/>
        <v>3</v>
      </c>
      <c r="K5" s="24">
        <f t="shared" si="0"/>
        <v>5</v>
      </c>
      <c r="L5" s="24">
        <f t="shared" ref="L5" si="1">RANK(L4,$E$4:$N$4,1)</f>
        <v>8</v>
      </c>
      <c r="M5" s="24">
        <f>RANK(M4,$E$4:$N$4,1)</f>
        <v>9</v>
      </c>
      <c r="N5" s="24">
        <f t="shared" ref="N5" si="2">RANK(N4,$E$4:$N$4,1)</f>
        <v>7</v>
      </c>
      <c r="P5" s="17">
        <v>2</v>
      </c>
      <c r="Q5" s="17">
        <v>9</v>
      </c>
      <c r="S5" s="66" t="s">
        <v>40</v>
      </c>
      <c r="T5" s="17">
        <f>SUM(F6,F9,F12,F15,F18,F21,F24,F27,F30,F33,F36,F39)</f>
        <v>61</v>
      </c>
      <c r="U5" s="24">
        <f t="shared" ref="U5:U13" si="3">RANK(T5,$T$4:$T$13,1)</f>
        <v>4</v>
      </c>
    </row>
    <row r="6" spans="1:110" ht="13.5" thickBot="1" x14ac:dyDescent="0.35">
      <c r="A6" s="41"/>
      <c r="B6" s="42"/>
      <c r="C6" s="43" t="s">
        <v>28</v>
      </c>
      <c r="D6" s="44"/>
      <c r="E6" s="45">
        <f t="shared" ref="E6:K6" si="4">VLOOKUP(E5,$P$4:$Q$19,2)*2</f>
        <v>2</v>
      </c>
      <c r="F6" s="45">
        <f t="shared" si="4"/>
        <v>14</v>
      </c>
      <c r="G6" s="45">
        <f t="shared" si="4"/>
        <v>10</v>
      </c>
      <c r="H6" s="45">
        <f t="shared" si="4"/>
        <v>20</v>
      </c>
      <c r="I6" s="45">
        <f t="shared" si="4"/>
        <v>18</v>
      </c>
      <c r="J6" s="45">
        <f t="shared" si="4"/>
        <v>16</v>
      </c>
      <c r="K6" s="45">
        <f t="shared" si="4"/>
        <v>12</v>
      </c>
      <c r="L6" s="45">
        <f t="shared" ref="L6" si="5">VLOOKUP(L5,$P$4:$Q$19,2)*2</f>
        <v>6</v>
      </c>
      <c r="M6" s="45">
        <f>VLOOKUP(M5,$P$4:$Q$19,2)*2</f>
        <v>4</v>
      </c>
      <c r="N6" s="45">
        <f t="shared" ref="N6" si="6">VLOOKUP(N5,$P$4:$Q$19,2)*2</f>
        <v>8</v>
      </c>
      <c r="P6" s="17">
        <v>3</v>
      </c>
      <c r="Q6" s="17">
        <v>8</v>
      </c>
      <c r="S6" s="66" t="s">
        <v>41</v>
      </c>
      <c r="T6" s="17">
        <f>SUM(G6,G9,G12,G15,G18,G21,G24,G27,G30,G33,G36,G39)</f>
        <v>85</v>
      </c>
      <c r="U6" s="24">
        <f t="shared" si="3"/>
        <v>6</v>
      </c>
    </row>
    <row r="7" spans="1:110" ht="13.5" thickBot="1" x14ac:dyDescent="0.35">
      <c r="A7" s="36" t="s">
        <v>11</v>
      </c>
      <c r="B7" s="38" t="s">
        <v>8</v>
      </c>
      <c r="C7" s="38" t="s">
        <v>26</v>
      </c>
      <c r="D7" s="32"/>
      <c r="E7" s="39">
        <v>1.3393518518518518E-3</v>
      </c>
      <c r="F7" s="39">
        <v>1.2961805555555556E-3</v>
      </c>
      <c r="G7" s="39">
        <v>1.2479166666666667E-3</v>
      </c>
      <c r="H7" s="39">
        <v>1.2475694444444444E-3</v>
      </c>
      <c r="I7" s="39">
        <v>1.2357638888888889E-3</v>
      </c>
      <c r="J7" s="39">
        <v>1.2395833333333334E-3</v>
      </c>
      <c r="K7" s="47">
        <v>1.2865740740740739E-3</v>
      </c>
      <c r="L7" s="39">
        <v>1.3057870370370369E-3</v>
      </c>
      <c r="M7" s="39">
        <v>1.2502314814814815E-3</v>
      </c>
      <c r="N7" s="39">
        <v>1.5921296296296293E-3</v>
      </c>
      <c r="P7" s="17">
        <v>4</v>
      </c>
      <c r="Q7" s="17">
        <v>7</v>
      </c>
      <c r="R7" s="3"/>
      <c r="S7" s="66" t="s">
        <v>42</v>
      </c>
      <c r="T7" s="17">
        <f>SUM(H6,H9,H12,H15,H18,H21,H24,H27,H30,H33,H36,H39)</f>
        <v>114</v>
      </c>
      <c r="U7" s="24">
        <f t="shared" si="3"/>
        <v>9</v>
      </c>
    </row>
    <row r="8" spans="1:110" ht="13.5" thickBot="1" x14ac:dyDescent="0.35">
      <c r="A8" s="40" t="s">
        <v>13</v>
      </c>
      <c r="B8" s="18"/>
      <c r="C8" s="18" t="s">
        <v>27</v>
      </c>
      <c r="D8" s="10"/>
      <c r="E8" s="24">
        <f t="shared" ref="E8:N8" si="7">RANK(E7,$E$7:$N$7,1)</f>
        <v>9</v>
      </c>
      <c r="F8" s="24">
        <f t="shared" si="7"/>
        <v>7</v>
      </c>
      <c r="G8" s="24">
        <f t="shared" si="7"/>
        <v>4</v>
      </c>
      <c r="H8" s="24">
        <f t="shared" si="7"/>
        <v>3</v>
      </c>
      <c r="I8" s="67">
        <f t="shared" si="7"/>
        <v>1</v>
      </c>
      <c r="J8" s="24">
        <f t="shared" si="7"/>
        <v>2</v>
      </c>
      <c r="K8" s="24">
        <f t="shared" si="7"/>
        <v>6</v>
      </c>
      <c r="L8" s="24">
        <f t="shared" si="7"/>
        <v>8</v>
      </c>
      <c r="M8" s="24">
        <f t="shared" si="7"/>
        <v>5</v>
      </c>
      <c r="N8" s="24">
        <f t="shared" si="7"/>
        <v>10</v>
      </c>
      <c r="P8" s="17">
        <v>5</v>
      </c>
      <c r="Q8" s="17">
        <v>6</v>
      </c>
      <c r="R8" s="3"/>
      <c r="S8" s="66" t="s">
        <v>43</v>
      </c>
      <c r="T8" s="17">
        <f>SUM(I6,I9,I12,I15,I18,I21,I24,I27,I30,I33,I36,I39)</f>
        <v>116</v>
      </c>
      <c r="U8" s="24">
        <f t="shared" si="3"/>
        <v>10</v>
      </c>
    </row>
    <row r="9" spans="1:110" s="8" customFormat="1" ht="13.5" thickBot="1" x14ac:dyDescent="0.35">
      <c r="A9" s="46"/>
      <c r="B9" s="42"/>
      <c r="C9" s="43" t="s">
        <v>28</v>
      </c>
      <c r="D9" s="44"/>
      <c r="E9" s="45">
        <f t="shared" ref="E9:N9" si="8">VLOOKUP(E8,$P$4:$Q$19,2)*2</f>
        <v>4</v>
      </c>
      <c r="F9" s="45">
        <f t="shared" si="8"/>
        <v>8</v>
      </c>
      <c r="G9" s="45">
        <f t="shared" si="8"/>
        <v>14</v>
      </c>
      <c r="H9" s="45">
        <f t="shared" si="8"/>
        <v>16</v>
      </c>
      <c r="I9" s="45">
        <f t="shared" si="8"/>
        <v>20</v>
      </c>
      <c r="J9" s="45">
        <f t="shared" si="8"/>
        <v>18</v>
      </c>
      <c r="K9" s="45">
        <f t="shared" si="8"/>
        <v>10</v>
      </c>
      <c r="L9" s="45">
        <f t="shared" si="8"/>
        <v>6</v>
      </c>
      <c r="M9" s="45">
        <f t="shared" si="8"/>
        <v>12</v>
      </c>
      <c r="N9" s="45">
        <f t="shared" si="8"/>
        <v>2</v>
      </c>
      <c r="O9"/>
      <c r="P9" s="17">
        <v>6</v>
      </c>
      <c r="Q9" s="17">
        <v>5</v>
      </c>
      <c r="R9" s="3"/>
      <c r="S9" s="66" t="s">
        <v>44</v>
      </c>
      <c r="T9" s="17">
        <f>SUM(J6,J9,J12,J15,J18,J21,J24,J27,J30,J33,J36,J39)</f>
        <v>109</v>
      </c>
      <c r="U9" s="24">
        <f t="shared" si="3"/>
        <v>8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</row>
    <row r="10" spans="1:110" ht="13.5" thickBot="1" x14ac:dyDescent="0.35">
      <c r="A10" s="36" t="s">
        <v>23</v>
      </c>
      <c r="B10" s="37" t="s">
        <v>7</v>
      </c>
      <c r="C10" s="38" t="s">
        <v>26</v>
      </c>
      <c r="D10" s="32"/>
      <c r="E10" s="47">
        <v>8.2361111111111101E-4</v>
      </c>
      <c r="F10" s="39">
        <v>9.0648148148148163E-4</v>
      </c>
      <c r="G10" s="39">
        <v>8.3622685185185178E-4</v>
      </c>
      <c r="H10" s="39">
        <v>7.6504629629629622E-4</v>
      </c>
      <c r="I10" s="39">
        <v>7.496527777777778E-4</v>
      </c>
      <c r="J10" s="39">
        <v>8.0034722222222226E-4</v>
      </c>
      <c r="K10" s="39">
        <v>8.0590277777777778E-4</v>
      </c>
      <c r="L10" s="39">
        <v>8.5138888888888894E-4</v>
      </c>
      <c r="M10" s="39">
        <v>7.6689814814814817E-4</v>
      </c>
      <c r="N10" s="39">
        <v>8.5219907407407412E-4</v>
      </c>
      <c r="P10" s="17">
        <v>7</v>
      </c>
      <c r="Q10" s="17">
        <v>4</v>
      </c>
      <c r="R10" s="3"/>
      <c r="S10" s="66" t="s">
        <v>45</v>
      </c>
      <c r="T10" s="17">
        <f>SUM(K6,K9,K12,K15,K18,K21,K24,K27,K30,K33,K36,K39)</f>
        <v>74</v>
      </c>
      <c r="U10" s="24">
        <f t="shared" si="3"/>
        <v>5</v>
      </c>
    </row>
    <row r="11" spans="1:110" ht="13.5" thickBot="1" x14ac:dyDescent="0.35">
      <c r="A11" s="40" t="s">
        <v>14</v>
      </c>
      <c r="B11" s="2"/>
      <c r="C11" s="18" t="s">
        <v>27</v>
      </c>
      <c r="D11" s="10"/>
      <c r="E11" s="24">
        <f t="shared" ref="E11:N11" si="9">RANK(E10,$E$10:$N$10,1)</f>
        <v>6</v>
      </c>
      <c r="F11" s="24">
        <f t="shared" si="9"/>
        <v>10</v>
      </c>
      <c r="G11" s="24">
        <f t="shared" si="9"/>
        <v>7</v>
      </c>
      <c r="H11" s="24">
        <f t="shared" si="9"/>
        <v>2</v>
      </c>
      <c r="I11" s="67">
        <f t="shared" si="9"/>
        <v>1</v>
      </c>
      <c r="J11" s="24">
        <f t="shared" si="9"/>
        <v>4</v>
      </c>
      <c r="K11" s="24">
        <f t="shared" si="9"/>
        <v>5</v>
      </c>
      <c r="L11" s="24">
        <f t="shared" si="9"/>
        <v>8</v>
      </c>
      <c r="M11" s="24">
        <f t="shared" si="9"/>
        <v>3</v>
      </c>
      <c r="N11" s="24">
        <f t="shared" si="9"/>
        <v>9</v>
      </c>
      <c r="P11" s="17">
        <v>8</v>
      </c>
      <c r="Q11" s="17">
        <v>3</v>
      </c>
      <c r="R11" s="17"/>
      <c r="S11" s="66" t="s">
        <v>46</v>
      </c>
      <c r="T11" s="17">
        <f>SUM(L6,L9,L12,L15,L18,L21,L24,L27,L30,L33,L36,L39)</f>
        <v>54</v>
      </c>
      <c r="U11" s="24">
        <f t="shared" si="3"/>
        <v>3</v>
      </c>
    </row>
    <row r="12" spans="1:110" ht="13.5" thickBot="1" x14ac:dyDescent="0.35">
      <c r="A12" s="46"/>
      <c r="B12" s="42"/>
      <c r="C12" s="43" t="s">
        <v>28</v>
      </c>
      <c r="D12" s="44"/>
      <c r="E12" s="45">
        <f t="shared" ref="E12:N12" si="10">VLOOKUP(E11,$P$4:$Q$19,2)</f>
        <v>5</v>
      </c>
      <c r="F12" s="45">
        <f t="shared" si="10"/>
        <v>1</v>
      </c>
      <c r="G12" s="45">
        <f t="shared" si="10"/>
        <v>4</v>
      </c>
      <c r="H12" s="45">
        <f t="shared" si="10"/>
        <v>9</v>
      </c>
      <c r="I12" s="45">
        <f t="shared" si="10"/>
        <v>10</v>
      </c>
      <c r="J12" s="45">
        <f t="shared" si="10"/>
        <v>7</v>
      </c>
      <c r="K12" s="45">
        <f t="shared" si="10"/>
        <v>6</v>
      </c>
      <c r="L12" s="45">
        <f t="shared" si="10"/>
        <v>3</v>
      </c>
      <c r="M12" s="45">
        <f t="shared" si="10"/>
        <v>8</v>
      </c>
      <c r="N12" s="45">
        <f t="shared" si="10"/>
        <v>2</v>
      </c>
      <c r="P12" s="17">
        <v>9</v>
      </c>
      <c r="Q12" s="17">
        <v>2</v>
      </c>
      <c r="R12" s="17"/>
      <c r="S12" s="66" t="s">
        <v>47</v>
      </c>
      <c r="T12" s="17">
        <f>SUM(M6,M9,M12,M15,M18,M21,M24,M27,M30,M33,M36,M39)</f>
        <v>85</v>
      </c>
      <c r="U12" s="24">
        <f t="shared" si="3"/>
        <v>6</v>
      </c>
    </row>
    <row r="13" spans="1:110" ht="13.5" thickBot="1" x14ac:dyDescent="0.35">
      <c r="A13" s="36" t="s">
        <v>23</v>
      </c>
      <c r="B13" s="38" t="s">
        <v>8</v>
      </c>
      <c r="C13" s="38" t="s">
        <v>26</v>
      </c>
      <c r="D13" s="32"/>
      <c r="E13" s="47">
        <v>7.6527777777777781E-4</v>
      </c>
      <c r="F13" s="39">
        <v>7.846064814814815E-4</v>
      </c>
      <c r="G13" s="39">
        <v>7.2488425925925932E-4</v>
      </c>
      <c r="H13" s="39">
        <v>7.1770833333333333E-4</v>
      </c>
      <c r="I13" s="39">
        <v>7.0104166666666665E-4</v>
      </c>
      <c r="J13" s="39">
        <v>6.9652777777777768E-4</v>
      </c>
      <c r="K13" s="39">
        <v>7.5439814814814814E-4</v>
      </c>
      <c r="L13" s="39">
        <v>7.7245370370370369E-4</v>
      </c>
      <c r="M13" s="39">
        <v>7.0613425925925922E-4</v>
      </c>
      <c r="N13" s="39">
        <v>9.0775462962962956E-4</v>
      </c>
      <c r="P13" s="17">
        <v>10</v>
      </c>
      <c r="Q13" s="17">
        <v>1</v>
      </c>
      <c r="R13" s="17"/>
      <c r="S13" s="66" t="s">
        <v>48</v>
      </c>
      <c r="T13" s="17">
        <f>SUM(N6,N9,N12,N15,N18,N21,N24,N27,N30,N33,N36,N39)</f>
        <v>32</v>
      </c>
      <c r="U13" s="24">
        <f t="shared" si="3"/>
        <v>1</v>
      </c>
    </row>
    <row r="14" spans="1:110" x14ac:dyDescent="0.25">
      <c r="A14" s="40" t="s">
        <v>14</v>
      </c>
      <c r="B14" s="2"/>
      <c r="C14" s="18" t="s">
        <v>27</v>
      </c>
      <c r="D14" s="10"/>
      <c r="E14" s="24">
        <f t="shared" ref="E14" si="11">RANK(E13,$E$13:$N$13,1)</f>
        <v>7</v>
      </c>
      <c r="F14" s="24">
        <f t="shared" ref="F14:N14" si="12">RANK(F13,$E$13:$N$13,1)</f>
        <v>9</v>
      </c>
      <c r="G14" s="24">
        <f t="shared" si="12"/>
        <v>5</v>
      </c>
      <c r="H14" s="24">
        <f t="shared" si="12"/>
        <v>4</v>
      </c>
      <c r="I14" s="24">
        <f t="shared" si="12"/>
        <v>2</v>
      </c>
      <c r="J14" s="24">
        <f t="shared" si="12"/>
        <v>1</v>
      </c>
      <c r="K14" s="24">
        <f t="shared" si="12"/>
        <v>6</v>
      </c>
      <c r="L14" s="24">
        <f t="shared" si="12"/>
        <v>8</v>
      </c>
      <c r="M14" s="24">
        <f t="shared" si="12"/>
        <v>3</v>
      </c>
      <c r="N14" s="24">
        <f t="shared" si="12"/>
        <v>10</v>
      </c>
      <c r="P14" s="17"/>
      <c r="Q14" s="17"/>
      <c r="R14" s="17"/>
    </row>
    <row r="15" spans="1:110" s="8" customFormat="1" ht="13" thickBot="1" x14ac:dyDescent="0.3">
      <c r="A15" s="46"/>
      <c r="B15" s="42"/>
      <c r="C15" s="43" t="s">
        <v>28</v>
      </c>
      <c r="D15" s="44"/>
      <c r="E15" s="45">
        <f t="shared" ref="E15" si="13">VLOOKUP(E14,$P$4:$Q$19,2)</f>
        <v>4</v>
      </c>
      <c r="F15" s="45">
        <f t="shared" ref="F15:N15" si="14">VLOOKUP(F14,$P$4:$Q$19,2)</f>
        <v>2</v>
      </c>
      <c r="G15" s="45">
        <f t="shared" si="14"/>
        <v>6</v>
      </c>
      <c r="H15" s="45">
        <f t="shared" si="14"/>
        <v>7</v>
      </c>
      <c r="I15" s="45">
        <f t="shared" si="14"/>
        <v>9</v>
      </c>
      <c r="J15" s="45">
        <f t="shared" si="14"/>
        <v>10</v>
      </c>
      <c r="K15" s="45">
        <f t="shared" si="14"/>
        <v>5</v>
      </c>
      <c r="L15" s="45">
        <f t="shared" si="14"/>
        <v>3</v>
      </c>
      <c r="M15" s="45">
        <f t="shared" si="14"/>
        <v>8</v>
      </c>
      <c r="N15" s="45">
        <f t="shared" si="14"/>
        <v>1</v>
      </c>
      <c r="O15"/>
      <c r="P15" s="17"/>
      <c r="Q15" s="17"/>
      <c r="R15" s="3"/>
      <c r="S15" s="3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</row>
    <row r="16" spans="1:110" x14ac:dyDescent="0.25">
      <c r="A16" s="48" t="s">
        <v>16</v>
      </c>
      <c r="B16" s="37" t="s">
        <v>7</v>
      </c>
      <c r="C16" s="38" t="s">
        <v>26</v>
      </c>
      <c r="D16" s="32"/>
      <c r="E16" s="47">
        <v>8.1712962962962978E-4</v>
      </c>
      <c r="F16" s="39">
        <v>7.1840277777777777E-4</v>
      </c>
      <c r="G16" s="39">
        <v>8.1736111111111115E-4</v>
      </c>
      <c r="H16" s="39">
        <v>7.1539351851851853E-4</v>
      </c>
      <c r="I16" s="39">
        <v>6.6354166666666677E-4</v>
      </c>
      <c r="J16" s="39">
        <v>7.0682870370370376E-4</v>
      </c>
      <c r="K16" s="39">
        <v>7.2442129629629625E-4</v>
      </c>
      <c r="L16" s="39">
        <v>7.0312499999999987E-4</v>
      </c>
      <c r="M16" s="39">
        <v>6.6793981481481478E-4</v>
      </c>
      <c r="N16" s="39">
        <v>7.2233796296296293E-4</v>
      </c>
      <c r="P16" s="17"/>
      <c r="Q16" s="28"/>
      <c r="R16" s="3"/>
      <c r="S16" s="3"/>
    </row>
    <row r="17" spans="1:110" x14ac:dyDescent="0.25">
      <c r="A17" s="49" t="s">
        <v>15</v>
      </c>
      <c r="B17" s="2"/>
      <c r="C17" s="18" t="s">
        <v>27</v>
      </c>
      <c r="D17" s="10"/>
      <c r="E17" s="24">
        <f t="shared" ref="E17:N17" si="15">RANK(E16,$E$16:$N$16,1)</f>
        <v>9</v>
      </c>
      <c r="F17" s="24">
        <f t="shared" si="15"/>
        <v>6</v>
      </c>
      <c r="G17" s="24">
        <f t="shared" si="15"/>
        <v>10</v>
      </c>
      <c r="H17" s="24">
        <f t="shared" si="15"/>
        <v>5</v>
      </c>
      <c r="I17" s="67">
        <f t="shared" si="15"/>
        <v>1</v>
      </c>
      <c r="J17" s="24">
        <f t="shared" si="15"/>
        <v>4</v>
      </c>
      <c r="K17" s="24">
        <f t="shared" si="15"/>
        <v>8</v>
      </c>
      <c r="L17" s="24">
        <f t="shared" si="15"/>
        <v>3</v>
      </c>
      <c r="M17" s="24">
        <f t="shared" si="15"/>
        <v>2</v>
      </c>
      <c r="N17" s="24">
        <f t="shared" si="15"/>
        <v>7</v>
      </c>
      <c r="P17" s="17"/>
      <c r="Q17" s="29"/>
      <c r="R17" s="3"/>
      <c r="S17" s="3"/>
    </row>
    <row r="18" spans="1:110" ht="13" thickBot="1" x14ac:dyDescent="0.3">
      <c r="A18" s="50"/>
      <c r="B18" s="42"/>
      <c r="C18" s="43" t="s">
        <v>28</v>
      </c>
      <c r="D18" s="44"/>
      <c r="E18" s="45">
        <f t="shared" ref="E18:N18" si="16">VLOOKUP(E17,$P$4:$Q$19,2)</f>
        <v>2</v>
      </c>
      <c r="F18" s="45">
        <f t="shared" si="16"/>
        <v>5</v>
      </c>
      <c r="G18" s="45">
        <f t="shared" si="16"/>
        <v>1</v>
      </c>
      <c r="H18" s="45">
        <f t="shared" si="16"/>
        <v>6</v>
      </c>
      <c r="I18" s="45">
        <f t="shared" si="16"/>
        <v>10</v>
      </c>
      <c r="J18" s="45">
        <f t="shared" si="16"/>
        <v>7</v>
      </c>
      <c r="K18" s="45">
        <f t="shared" si="16"/>
        <v>3</v>
      </c>
      <c r="L18" s="45">
        <f t="shared" si="16"/>
        <v>8</v>
      </c>
      <c r="M18" s="45">
        <f t="shared" si="16"/>
        <v>9</v>
      </c>
      <c r="N18" s="45">
        <f t="shared" si="16"/>
        <v>4</v>
      </c>
      <c r="P18" s="17"/>
      <c r="Q18" s="29"/>
      <c r="R18" s="3"/>
      <c r="S18" s="3"/>
    </row>
    <row r="19" spans="1:110" x14ac:dyDescent="0.25">
      <c r="A19" s="48" t="s">
        <v>16</v>
      </c>
      <c r="B19" s="38" t="s">
        <v>8</v>
      </c>
      <c r="C19" s="38" t="s">
        <v>26</v>
      </c>
      <c r="D19" s="32"/>
      <c r="E19" s="47">
        <v>6.9004629629629624E-4</v>
      </c>
      <c r="F19" s="39">
        <v>6.7708333333333336E-4</v>
      </c>
      <c r="G19" s="39">
        <v>6.4259259259259261E-4</v>
      </c>
      <c r="H19" s="39">
        <v>6.082175925925926E-4</v>
      </c>
      <c r="I19" s="39">
        <v>5.9745370370370367E-4</v>
      </c>
      <c r="J19" s="39">
        <v>6.2592592592592593E-4</v>
      </c>
      <c r="K19" s="39">
        <v>6.3912037037037041E-4</v>
      </c>
      <c r="L19" s="39">
        <v>6.5069444444444441E-4</v>
      </c>
      <c r="M19" s="39">
        <v>6.2766203703703693E-4</v>
      </c>
      <c r="N19" s="39">
        <v>7.5879629629629637E-4</v>
      </c>
      <c r="P19" s="17"/>
      <c r="Q19" s="29"/>
      <c r="R19" s="3"/>
      <c r="S19" s="3"/>
    </row>
    <row r="20" spans="1:110" x14ac:dyDescent="0.25">
      <c r="A20" s="49" t="s">
        <v>15</v>
      </c>
      <c r="B20" s="2"/>
      <c r="C20" s="18" t="s">
        <v>27</v>
      </c>
      <c r="D20" s="10"/>
      <c r="E20" s="24">
        <f t="shared" ref="E20:N20" si="17">RANK(E19,$E$19:$N$19,1)</f>
        <v>9</v>
      </c>
      <c r="F20" s="24">
        <f t="shared" si="17"/>
        <v>8</v>
      </c>
      <c r="G20" s="24">
        <f t="shared" si="17"/>
        <v>6</v>
      </c>
      <c r="H20" s="24">
        <f t="shared" si="17"/>
        <v>2</v>
      </c>
      <c r="I20" s="67">
        <f t="shared" si="17"/>
        <v>1</v>
      </c>
      <c r="J20" s="24">
        <f t="shared" si="17"/>
        <v>3</v>
      </c>
      <c r="K20" s="24">
        <f t="shared" si="17"/>
        <v>5</v>
      </c>
      <c r="L20" s="24">
        <f t="shared" si="17"/>
        <v>7</v>
      </c>
      <c r="M20" s="24">
        <f t="shared" si="17"/>
        <v>4</v>
      </c>
      <c r="N20" s="24">
        <f t="shared" si="17"/>
        <v>10</v>
      </c>
      <c r="Q20" s="3"/>
      <c r="R20" s="3"/>
      <c r="S20" s="3"/>
    </row>
    <row r="21" spans="1:110" s="8" customFormat="1" ht="13" thickBot="1" x14ac:dyDescent="0.3">
      <c r="A21" s="50"/>
      <c r="B21" s="42"/>
      <c r="C21" s="43" t="s">
        <v>28</v>
      </c>
      <c r="D21" s="44"/>
      <c r="E21" s="45">
        <f t="shared" ref="E21:N21" si="18">VLOOKUP(E20,$P$4:$Q$19,2)</f>
        <v>2</v>
      </c>
      <c r="F21" s="45">
        <f t="shared" si="18"/>
        <v>3</v>
      </c>
      <c r="G21" s="45">
        <f t="shared" si="18"/>
        <v>5</v>
      </c>
      <c r="H21" s="45">
        <f t="shared" si="18"/>
        <v>9</v>
      </c>
      <c r="I21" s="45">
        <f t="shared" si="18"/>
        <v>10</v>
      </c>
      <c r="J21" s="45">
        <f t="shared" si="18"/>
        <v>8</v>
      </c>
      <c r="K21" s="45">
        <f t="shared" si="18"/>
        <v>6</v>
      </c>
      <c r="L21" s="45">
        <f t="shared" si="18"/>
        <v>4</v>
      </c>
      <c r="M21" s="45">
        <f t="shared" si="18"/>
        <v>7</v>
      </c>
      <c r="N21" s="45">
        <f t="shared" si="18"/>
        <v>1</v>
      </c>
      <c r="O21"/>
      <c r="P21"/>
      <c r="Q21" s="3"/>
      <c r="R21" s="3"/>
      <c r="S21" s="3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</row>
    <row r="22" spans="1:110" x14ac:dyDescent="0.25">
      <c r="A22" s="48" t="s">
        <v>17</v>
      </c>
      <c r="B22" s="37" t="s">
        <v>7</v>
      </c>
      <c r="C22" s="38" t="s">
        <v>26</v>
      </c>
      <c r="D22" s="32"/>
      <c r="E22" s="47">
        <v>8.4236111111111111E-4</v>
      </c>
      <c r="F22" s="39">
        <v>8.1967592592592595E-4</v>
      </c>
      <c r="G22" s="39">
        <v>7.6064814814814821E-4</v>
      </c>
      <c r="H22" s="39">
        <v>7.4710648148148151E-4</v>
      </c>
      <c r="I22" s="39">
        <v>7.6446759259259263E-4</v>
      </c>
      <c r="J22" s="39">
        <v>7.8645833333333335E-4</v>
      </c>
      <c r="K22" s="39">
        <v>7.8483796296296298E-4</v>
      </c>
      <c r="L22" s="39">
        <v>8.0324074074074076E-4</v>
      </c>
      <c r="M22" s="39">
        <v>7.906250000000001E-4</v>
      </c>
      <c r="N22" s="39">
        <v>7.7349537037037024E-4</v>
      </c>
      <c r="Q22" s="3"/>
      <c r="R22" s="3"/>
      <c r="S22" s="3"/>
    </row>
    <row r="23" spans="1:110" x14ac:dyDescent="0.25">
      <c r="A23" s="49" t="s">
        <v>18</v>
      </c>
      <c r="B23" s="2"/>
      <c r="C23" s="18" t="s">
        <v>27</v>
      </c>
      <c r="D23" s="10"/>
      <c r="E23" s="24">
        <f t="shared" ref="E23:N23" si="19">RANK(E22,$E$22:$N$22,1)</f>
        <v>10</v>
      </c>
      <c r="F23" s="24">
        <f t="shared" si="19"/>
        <v>9</v>
      </c>
      <c r="G23" s="24">
        <f t="shared" si="19"/>
        <v>2</v>
      </c>
      <c r="H23" s="67">
        <f t="shared" si="19"/>
        <v>1</v>
      </c>
      <c r="I23" s="24">
        <f t="shared" si="19"/>
        <v>3</v>
      </c>
      <c r="J23" s="24">
        <f t="shared" si="19"/>
        <v>6</v>
      </c>
      <c r="K23" s="24">
        <f t="shared" si="19"/>
        <v>5</v>
      </c>
      <c r="L23" s="24">
        <f t="shared" si="19"/>
        <v>8</v>
      </c>
      <c r="M23" s="24">
        <f t="shared" si="19"/>
        <v>7</v>
      </c>
      <c r="N23" s="24">
        <f t="shared" si="19"/>
        <v>4</v>
      </c>
      <c r="Q23" s="3"/>
      <c r="R23" s="3"/>
      <c r="S23" s="3"/>
    </row>
    <row r="24" spans="1:110" ht="13" thickBot="1" x14ac:dyDescent="0.3">
      <c r="A24" s="50"/>
      <c r="B24" s="42"/>
      <c r="C24" s="43" t="s">
        <v>28</v>
      </c>
      <c r="D24" s="44"/>
      <c r="E24" s="45">
        <f t="shared" ref="E24:N24" si="20">VLOOKUP(E23,$P$4:$Q$19,2)</f>
        <v>1</v>
      </c>
      <c r="F24" s="45">
        <f t="shared" si="20"/>
        <v>2</v>
      </c>
      <c r="G24" s="45">
        <f t="shared" si="20"/>
        <v>9</v>
      </c>
      <c r="H24" s="45">
        <f t="shared" si="20"/>
        <v>10</v>
      </c>
      <c r="I24" s="45">
        <f t="shared" si="20"/>
        <v>8</v>
      </c>
      <c r="J24" s="45">
        <f t="shared" si="20"/>
        <v>5</v>
      </c>
      <c r="K24" s="45">
        <f t="shared" si="20"/>
        <v>6</v>
      </c>
      <c r="L24" s="45">
        <f t="shared" si="20"/>
        <v>3</v>
      </c>
      <c r="M24" s="45">
        <f t="shared" si="20"/>
        <v>4</v>
      </c>
      <c r="N24" s="45">
        <f t="shared" si="20"/>
        <v>7</v>
      </c>
      <c r="Q24" s="3"/>
      <c r="R24" s="3"/>
      <c r="S24" s="3"/>
    </row>
    <row r="25" spans="1:110" x14ac:dyDescent="0.25">
      <c r="A25" s="48" t="s">
        <v>17</v>
      </c>
      <c r="B25" s="38" t="s">
        <v>8</v>
      </c>
      <c r="C25" s="38" t="s">
        <v>26</v>
      </c>
      <c r="D25" s="32"/>
      <c r="E25" s="47">
        <v>7.0972222222222226E-4</v>
      </c>
      <c r="F25" s="39">
        <v>6.4085648148148151E-4</v>
      </c>
      <c r="G25" s="39">
        <v>6.4456018518518519E-4</v>
      </c>
      <c r="H25" s="39">
        <v>7.0277777777777775E-4</v>
      </c>
      <c r="I25" s="39">
        <v>6.3518518518518524E-4</v>
      </c>
      <c r="J25" s="47">
        <v>6.8043981481481482E-4</v>
      </c>
      <c r="K25" s="39">
        <v>7.2939814814814818E-4</v>
      </c>
      <c r="L25" s="39">
        <v>6.8668981481481489E-4</v>
      </c>
      <c r="M25" s="39">
        <v>6.9120370370370375E-4</v>
      </c>
      <c r="N25" s="39">
        <v>8.4803240740740748E-4</v>
      </c>
      <c r="Q25" s="3"/>
      <c r="R25" s="3"/>
      <c r="S25" s="3"/>
    </row>
    <row r="26" spans="1:110" x14ac:dyDescent="0.25">
      <c r="A26" s="49" t="s">
        <v>18</v>
      </c>
      <c r="B26" s="2"/>
      <c r="C26" s="18" t="s">
        <v>27</v>
      </c>
      <c r="D26" s="10"/>
      <c r="E26" s="24">
        <f t="shared" ref="E26:N26" si="21">RANK(E25,$E$25:$N$25,1)</f>
        <v>8</v>
      </c>
      <c r="F26" s="24">
        <f t="shared" si="21"/>
        <v>2</v>
      </c>
      <c r="G26" s="24">
        <f t="shared" si="21"/>
        <v>3</v>
      </c>
      <c r="H26" s="24">
        <f t="shared" si="21"/>
        <v>7</v>
      </c>
      <c r="I26" s="67">
        <f t="shared" si="21"/>
        <v>1</v>
      </c>
      <c r="J26" s="24">
        <f t="shared" si="21"/>
        <v>4</v>
      </c>
      <c r="K26" s="24">
        <f t="shared" si="21"/>
        <v>9</v>
      </c>
      <c r="L26" s="24">
        <f t="shared" si="21"/>
        <v>5</v>
      </c>
      <c r="M26" s="24">
        <f t="shared" si="21"/>
        <v>6</v>
      </c>
      <c r="N26" s="24">
        <f t="shared" si="21"/>
        <v>10</v>
      </c>
      <c r="Q26" s="3"/>
      <c r="R26" s="3"/>
      <c r="S26" s="3"/>
    </row>
    <row r="27" spans="1:110" s="8" customFormat="1" ht="13" thickBot="1" x14ac:dyDescent="0.3">
      <c r="A27" s="50"/>
      <c r="B27" s="42"/>
      <c r="C27" s="43" t="s">
        <v>28</v>
      </c>
      <c r="D27" s="44"/>
      <c r="E27" s="45">
        <f t="shared" ref="E27:N27" si="22">VLOOKUP(E26,$P$4:$Q$19,2)</f>
        <v>3</v>
      </c>
      <c r="F27" s="45">
        <f t="shared" si="22"/>
        <v>9</v>
      </c>
      <c r="G27" s="45">
        <f t="shared" si="22"/>
        <v>8</v>
      </c>
      <c r="H27" s="45">
        <f t="shared" si="22"/>
        <v>4</v>
      </c>
      <c r="I27" s="45">
        <f t="shared" si="22"/>
        <v>10</v>
      </c>
      <c r="J27" s="45">
        <f t="shared" si="22"/>
        <v>7</v>
      </c>
      <c r="K27" s="45">
        <f t="shared" si="22"/>
        <v>2</v>
      </c>
      <c r="L27" s="45">
        <f t="shared" si="22"/>
        <v>6</v>
      </c>
      <c r="M27" s="45">
        <f t="shared" si="22"/>
        <v>5</v>
      </c>
      <c r="N27" s="45">
        <f t="shared" si="22"/>
        <v>1</v>
      </c>
      <c r="O27"/>
      <c r="P27"/>
      <c r="Q27" s="3"/>
      <c r="R27" s="3"/>
      <c r="S27" s="3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</row>
    <row r="28" spans="1:110" x14ac:dyDescent="0.25">
      <c r="A28" s="48" t="s">
        <v>17</v>
      </c>
      <c r="B28" s="37" t="s">
        <v>7</v>
      </c>
      <c r="C28" s="38" t="s">
        <v>26</v>
      </c>
      <c r="D28" s="32"/>
      <c r="E28" s="47">
        <v>7.7835648148148143E-4</v>
      </c>
      <c r="F28" s="39">
        <v>8.226851851851853E-4</v>
      </c>
      <c r="G28" s="39">
        <v>8.0648148148148148E-4</v>
      </c>
      <c r="H28" s="39">
        <v>7.3981481481481478E-4</v>
      </c>
      <c r="I28" s="39">
        <v>8.9282407407407409E-4</v>
      </c>
      <c r="J28" s="39">
        <v>8.1215277777777785E-4</v>
      </c>
      <c r="K28" s="39">
        <v>8.3854166666666669E-4</v>
      </c>
      <c r="L28" s="39">
        <v>8.6134259259259248E-4</v>
      </c>
      <c r="M28" s="39">
        <v>8.0995370370370368E-4</v>
      </c>
      <c r="N28" s="39">
        <v>8.9155092592592595E-4</v>
      </c>
    </row>
    <row r="29" spans="1:110" x14ac:dyDescent="0.25">
      <c r="A29" s="49" t="s">
        <v>19</v>
      </c>
      <c r="B29" s="2"/>
      <c r="C29" s="18" t="s">
        <v>27</v>
      </c>
      <c r="D29" s="10"/>
      <c r="E29" s="24">
        <f t="shared" ref="E29:N29" si="23">RANK(E28,$E$28:$N$28,1)</f>
        <v>2</v>
      </c>
      <c r="F29" s="24">
        <f t="shared" si="23"/>
        <v>6</v>
      </c>
      <c r="G29" s="24">
        <f t="shared" si="23"/>
        <v>3</v>
      </c>
      <c r="H29" s="67">
        <f t="shared" si="23"/>
        <v>1</v>
      </c>
      <c r="I29" s="24">
        <f t="shared" si="23"/>
        <v>10</v>
      </c>
      <c r="J29" s="24">
        <f t="shared" si="23"/>
        <v>5</v>
      </c>
      <c r="K29" s="24">
        <f t="shared" si="23"/>
        <v>7</v>
      </c>
      <c r="L29" s="24">
        <f t="shared" si="23"/>
        <v>8</v>
      </c>
      <c r="M29" s="24">
        <f t="shared" si="23"/>
        <v>4</v>
      </c>
      <c r="N29" s="24">
        <f t="shared" si="23"/>
        <v>9</v>
      </c>
    </row>
    <row r="30" spans="1:110" ht="13" thickBot="1" x14ac:dyDescent="0.3">
      <c r="A30" s="50"/>
      <c r="B30" s="42"/>
      <c r="C30" s="43" t="s">
        <v>28</v>
      </c>
      <c r="D30" s="44"/>
      <c r="E30" s="45">
        <f t="shared" ref="E30:N30" si="24">VLOOKUP(E29,$P$4:$Q$19,2)</f>
        <v>9</v>
      </c>
      <c r="F30" s="45">
        <f t="shared" si="24"/>
        <v>5</v>
      </c>
      <c r="G30" s="45">
        <f t="shared" si="24"/>
        <v>8</v>
      </c>
      <c r="H30" s="45">
        <f t="shared" si="24"/>
        <v>10</v>
      </c>
      <c r="I30" s="45">
        <f t="shared" si="24"/>
        <v>1</v>
      </c>
      <c r="J30" s="45">
        <f t="shared" si="24"/>
        <v>6</v>
      </c>
      <c r="K30" s="45">
        <f t="shared" si="24"/>
        <v>4</v>
      </c>
      <c r="L30" s="45">
        <f t="shared" si="24"/>
        <v>3</v>
      </c>
      <c r="M30" s="45">
        <f t="shared" si="24"/>
        <v>7</v>
      </c>
      <c r="N30" s="45">
        <f t="shared" si="24"/>
        <v>2</v>
      </c>
    </row>
    <row r="31" spans="1:110" x14ac:dyDescent="0.25">
      <c r="A31" s="48" t="s">
        <v>17</v>
      </c>
      <c r="B31" s="38" t="s">
        <v>8</v>
      </c>
      <c r="C31" s="38" t="s">
        <v>26</v>
      </c>
      <c r="D31" s="32"/>
      <c r="E31" s="47">
        <v>7.2928240740740733E-4</v>
      </c>
      <c r="F31" s="39">
        <v>7.7546296296296304E-4</v>
      </c>
      <c r="G31" s="39">
        <v>6.8159722222222222E-4</v>
      </c>
      <c r="H31" s="39">
        <v>6.9004629629629624E-4</v>
      </c>
      <c r="I31" s="39">
        <v>7.0590277777777784E-4</v>
      </c>
      <c r="J31" s="39">
        <v>6.766203703703704E-4</v>
      </c>
      <c r="K31" s="39">
        <v>7.104166666666666E-4</v>
      </c>
      <c r="L31" s="39">
        <v>7.5787037037037023E-4</v>
      </c>
      <c r="M31" s="39">
        <v>6.9872685185185185E-4</v>
      </c>
      <c r="N31" s="39">
        <v>8.5451388888888892E-4</v>
      </c>
    </row>
    <row r="32" spans="1:110" x14ac:dyDescent="0.25">
      <c r="A32" s="49" t="s">
        <v>19</v>
      </c>
      <c r="B32" s="2"/>
      <c r="C32" s="18" t="s">
        <v>27</v>
      </c>
      <c r="D32" s="10"/>
      <c r="E32" s="24">
        <f t="shared" ref="E32:N32" si="25">RANK(E31,$E$31:$N$31,1)</f>
        <v>7</v>
      </c>
      <c r="F32" s="24">
        <f t="shared" si="25"/>
        <v>9</v>
      </c>
      <c r="G32" s="24">
        <f t="shared" si="25"/>
        <v>2</v>
      </c>
      <c r="H32" s="24">
        <f t="shared" si="25"/>
        <v>3</v>
      </c>
      <c r="I32" s="24">
        <f t="shared" si="25"/>
        <v>5</v>
      </c>
      <c r="J32" s="24">
        <f t="shared" si="25"/>
        <v>1</v>
      </c>
      <c r="K32" s="24">
        <f t="shared" si="25"/>
        <v>6</v>
      </c>
      <c r="L32" s="24">
        <f t="shared" si="25"/>
        <v>8</v>
      </c>
      <c r="M32" s="24">
        <f t="shared" si="25"/>
        <v>4</v>
      </c>
      <c r="N32" s="24">
        <f t="shared" si="25"/>
        <v>10</v>
      </c>
    </row>
    <row r="33" spans="1:110" s="8" customFormat="1" ht="13" thickBot="1" x14ac:dyDescent="0.3">
      <c r="A33" s="50"/>
      <c r="B33" s="42"/>
      <c r="C33" s="43" t="s">
        <v>28</v>
      </c>
      <c r="D33" s="44"/>
      <c r="E33" s="45">
        <f t="shared" ref="E33:N33" si="26">VLOOKUP(E32,$P$4:$Q$19,2)</f>
        <v>4</v>
      </c>
      <c r="F33" s="45">
        <f t="shared" si="26"/>
        <v>2</v>
      </c>
      <c r="G33" s="45">
        <f t="shared" si="26"/>
        <v>9</v>
      </c>
      <c r="H33" s="45">
        <f t="shared" si="26"/>
        <v>8</v>
      </c>
      <c r="I33" s="45">
        <f t="shared" si="26"/>
        <v>6</v>
      </c>
      <c r="J33" s="45">
        <f t="shared" si="26"/>
        <v>10</v>
      </c>
      <c r="K33" s="45">
        <f t="shared" si="26"/>
        <v>5</v>
      </c>
      <c r="L33" s="45">
        <f t="shared" si="26"/>
        <v>3</v>
      </c>
      <c r="M33" s="45">
        <f t="shared" si="26"/>
        <v>7</v>
      </c>
      <c r="N33" s="45">
        <f t="shared" si="26"/>
        <v>1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</row>
    <row r="34" spans="1:110" x14ac:dyDescent="0.25">
      <c r="A34" s="48" t="s">
        <v>16</v>
      </c>
      <c r="B34" s="37" t="s">
        <v>7</v>
      </c>
      <c r="C34" s="38" t="s">
        <v>26</v>
      </c>
      <c r="D34" s="32"/>
      <c r="E34" s="47">
        <v>1.0913194444444445E-3</v>
      </c>
      <c r="F34" s="39">
        <v>9.1689814814814813E-4</v>
      </c>
      <c r="G34" s="39">
        <v>8.5231481481481486E-4</v>
      </c>
      <c r="H34" s="39">
        <v>8.5625000000000013E-4</v>
      </c>
      <c r="I34" s="39">
        <v>8.050925925925926E-4</v>
      </c>
      <c r="J34" s="39">
        <v>8.6550925925925933E-4</v>
      </c>
      <c r="K34" s="39">
        <v>8.9953703703703691E-4</v>
      </c>
      <c r="L34" s="39">
        <v>9.6469907407407409E-4</v>
      </c>
      <c r="M34" s="39">
        <v>9.4849537037037027E-4</v>
      </c>
      <c r="N34" s="39">
        <v>9.7395833333333319E-4</v>
      </c>
    </row>
    <row r="35" spans="1:110" x14ac:dyDescent="0.25">
      <c r="A35" s="49" t="s">
        <v>20</v>
      </c>
      <c r="B35" s="2"/>
      <c r="C35" s="18" t="s">
        <v>27</v>
      </c>
      <c r="D35" s="10"/>
      <c r="E35" s="24">
        <f t="shared" ref="E35:N35" si="27">RANK(E34,$E$34:$N$34,1)</f>
        <v>10</v>
      </c>
      <c r="F35" s="24">
        <f t="shared" si="27"/>
        <v>6</v>
      </c>
      <c r="G35" s="24">
        <f t="shared" si="27"/>
        <v>2</v>
      </c>
      <c r="H35" s="24">
        <f t="shared" si="27"/>
        <v>3</v>
      </c>
      <c r="I35" s="67">
        <f t="shared" si="27"/>
        <v>1</v>
      </c>
      <c r="J35" s="24">
        <f t="shared" si="27"/>
        <v>4</v>
      </c>
      <c r="K35" s="24">
        <f t="shared" si="27"/>
        <v>5</v>
      </c>
      <c r="L35" s="24">
        <f t="shared" si="27"/>
        <v>8</v>
      </c>
      <c r="M35" s="24">
        <f t="shared" si="27"/>
        <v>7</v>
      </c>
      <c r="N35" s="24">
        <f t="shared" si="27"/>
        <v>9</v>
      </c>
    </row>
    <row r="36" spans="1:110" ht="13" thickBot="1" x14ac:dyDescent="0.3">
      <c r="A36" s="50"/>
      <c r="B36" s="42"/>
      <c r="C36" s="43" t="s">
        <v>28</v>
      </c>
      <c r="D36" s="44"/>
      <c r="E36" s="45">
        <f t="shared" ref="E36:N36" si="28">VLOOKUP(E35,$P$4:$Q$19,2)</f>
        <v>1</v>
      </c>
      <c r="F36" s="45">
        <f t="shared" si="28"/>
        <v>5</v>
      </c>
      <c r="G36" s="45">
        <f t="shared" si="28"/>
        <v>9</v>
      </c>
      <c r="H36" s="45">
        <f t="shared" si="28"/>
        <v>8</v>
      </c>
      <c r="I36" s="45">
        <f t="shared" si="28"/>
        <v>10</v>
      </c>
      <c r="J36" s="45">
        <f t="shared" si="28"/>
        <v>7</v>
      </c>
      <c r="K36" s="45">
        <f t="shared" si="28"/>
        <v>6</v>
      </c>
      <c r="L36" s="45">
        <f t="shared" si="28"/>
        <v>3</v>
      </c>
      <c r="M36" s="45">
        <f t="shared" si="28"/>
        <v>4</v>
      </c>
      <c r="N36" s="45">
        <f t="shared" si="28"/>
        <v>2</v>
      </c>
    </row>
    <row r="37" spans="1:110" x14ac:dyDescent="0.25">
      <c r="A37" s="48" t="s">
        <v>16</v>
      </c>
      <c r="B37" s="38" t="s">
        <v>8</v>
      </c>
      <c r="C37" s="38" t="s">
        <v>26</v>
      </c>
      <c r="D37" s="32"/>
      <c r="E37" s="47">
        <v>8.3009259259259267E-4</v>
      </c>
      <c r="F37" s="39">
        <v>8.0243055555555547E-4</v>
      </c>
      <c r="G37" s="39">
        <v>8.4594907407407405E-4</v>
      </c>
      <c r="H37" s="39">
        <v>7.753472222222223E-4</v>
      </c>
      <c r="I37" s="39">
        <v>8.0590277777777778E-4</v>
      </c>
      <c r="J37" s="39">
        <v>7.6863425925925927E-4</v>
      </c>
      <c r="K37" s="39">
        <v>7.6631944444444436E-4</v>
      </c>
      <c r="L37" s="39">
        <v>7.9293981481481479E-4</v>
      </c>
      <c r="M37" s="39">
        <v>7.5370370370370359E-4</v>
      </c>
      <c r="N37" s="39">
        <v>1.0650462962962964E-3</v>
      </c>
    </row>
    <row r="38" spans="1:110" x14ac:dyDescent="0.25">
      <c r="A38" s="49" t="s">
        <v>20</v>
      </c>
      <c r="B38" s="2"/>
      <c r="C38" s="18" t="s">
        <v>27</v>
      </c>
      <c r="D38" s="10"/>
      <c r="E38" s="24">
        <f t="shared" ref="E38:M38" si="29">RANK(E37,$E$37:$N$37,1)</f>
        <v>8</v>
      </c>
      <c r="F38" s="24">
        <f t="shared" si="29"/>
        <v>6</v>
      </c>
      <c r="G38" s="24">
        <f t="shared" si="29"/>
        <v>9</v>
      </c>
      <c r="H38" s="24">
        <f t="shared" si="29"/>
        <v>4</v>
      </c>
      <c r="I38" s="24">
        <f t="shared" si="29"/>
        <v>7</v>
      </c>
      <c r="J38" s="24">
        <f t="shared" si="29"/>
        <v>3</v>
      </c>
      <c r="K38" s="24">
        <f t="shared" si="29"/>
        <v>2</v>
      </c>
      <c r="L38" s="24">
        <f t="shared" si="29"/>
        <v>5</v>
      </c>
      <c r="M38" s="24">
        <f t="shared" si="29"/>
        <v>1</v>
      </c>
      <c r="N38" s="24">
        <f t="shared" ref="N38" si="30">RANK(N37,$E$37:$N$37,1)</f>
        <v>10</v>
      </c>
    </row>
    <row r="39" spans="1:110" s="8" customFormat="1" ht="13" thickBot="1" x14ac:dyDescent="0.3">
      <c r="A39" s="50"/>
      <c r="B39" s="42"/>
      <c r="C39" s="43" t="s">
        <v>28</v>
      </c>
      <c r="D39" s="44"/>
      <c r="E39" s="45">
        <f t="shared" ref="E39:M39" si="31">VLOOKUP(E38,$P$4:$Q$19,2)</f>
        <v>3</v>
      </c>
      <c r="F39" s="45">
        <f t="shared" si="31"/>
        <v>5</v>
      </c>
      <c r="G39" s="45">
        <f t="shared" si="31"/>
        <v>2</v>
      </c>
      <c r="H39" s="45">
        <f t="shared" si="31"/>
        <v>7</v>
      </c>
      <c r="I39" s="45">
        <f t="shared" si="31"/>
        <v>4</v>
      </c>
      <c r="J39" s="45">
        <f t="shared" si="31"/>
        <v>8</v>
      </c>
      <c r="K39" s="45">
        <f t="shared" si="31"/>
        <v>9</v>
      </c>
      <c r="L39" s="45">
        <f t="shared" si="31"/>
        <v>6</v>
      </c>
      <c r="M39" s="45">
        <f t="shared" si="31"/>
        <v>10</v>
      </c>
      <c r="N39" s="45">
        <f t="shared" ref="N39" si="32">VLOOKUP(N38,$P$4:$Q$19,2)</f>
        <v>1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</row>
    <row r="40" spans="1:110" x14ac:dyDescent="0.25">
      <c r="A40" s="48" t="s">
        <v>22</v>
      </c>
      <c r="B40" s="37" t="s">
        <v>7</v>
      </c>
      <c r="C40" s="38" t="s">
        <v>26</v>
      </c>
      <c r="D40" s="32"/>
      <c r="E40" s="47">
        <v>1.6706018518518519E-3</v>
      </c>
      <c r="F40" s="39">
        <v>1.6810185185185183E-3</v>
      </c>
      <c r="G40" s="39">
        <v>1.7471064814814814E-3</v>
      </c>
      <c r="H40" s="39">
        <v>1.5260416666666666E-3</v>
      </c>
      <c r="I40" s="47">
        <v>1.4266203703703704E-3</v>
      </c>
      <c r="J40" s="39">
        <v>1.5243055555555554E-3</v>
      </c>
      <c r="K40" s="39">
        <v>1.5575231481481482E-3</v>
      </c>
      <c r="L40" s="39">
        <v>1.5420138888888888E-3</v>
      </c>
      <c r="M40" s="39">
        <v>1.408101851851852E-3</v>
      </c>
      <c r="N40" s="39">
        <v>1.5543981481481483E-3</v>
      </c>
    </row>
    <row r="41" spans="1:110" x14ac:dyDescent="0.25">
      <c r="A41" s="49" t="s">
        <v>15</v>
      </c>
      <c r="B41" s="2"/>
      <c r="C41" s="18" t="s">
        <v>27</v>
      </c>
      <c r="D41" s="10"/>
      <c r="E41" s="24">
        <f t="shared" ref="E41:N41" si="33">RANK(E40,$E$40:$N$40,1)</f>
        <v>8</v>
      </c>
      <c r="F41" s="24">
        <f t="shared" si="33"/>
        <v>9</v>
      </c>
      <c r="G41" s="24">
        <f t="shared" si="33"/>
        <v>10</v>
      </c>
      <c r="H41" s="24">
        <f t="shared" si="33"/>
        <v>4</v>
      </c>
      <c r="I41" s="24">
        <f t="shared" si="33"/>
        <v>2</v>
      </c>
      <c r="J41" s="24">
        <f t="shared" si="33"/>
        <v>3</v>
      </c>
      <c r="K41" s="24">
        <f t="shared" si="33"/>
        <v>7</v>
      </c>
      <c r="L41" s="24">
        <f t="shared" si="33"/>
        <v>5</v>
      </c>
      <c r="M41" s="24">
        <f t="shared" si="33"/>
        <v>1</v>
      </c>
      <c r="N41" s="24">
        <f t="shared" si="33"/>
        <v>6</v>
      </c>
    </row>
    <row r="42" spans="1:110" ht="13" thickBot="1" x14ac:dyDescent="0.3">
      <c r="A42" s="50"/>
      <c r="B42" s="42"/>
      <c r="C42" s="43" t="s">
        <v>28</v>
      </c>
      <c r="D42" s="44"/>
      <c r="E42" s="45">
        <f t="shared" ref="E42:N42" si="34">VLOOKUP(E41,$P$4:$Q$19,2)</f>
        <v>3</v>
      </c>
      <c r="F42" s="45">
        <f t="shared" si="34"/>
        <v>2</v>
      </c>
      <c r="G42" s="45">
        <f t="shared" si="34"/>
        <v>1</v>
      </c>
      <c r="H42" s="45">
        <f t="shared" si="34"/>
        <v>7</v>
      </c>
      <c r="I42" s="45">
        <f t="shared" si="34"/>
        <v>9</v>
      </c>
      <c r="J42" s="45">
        <f t="shared" si="34"/>
        <v>8</v>
      </c>
      <c r="K42" s="45">
        <f t="shared" si="34"/>
        <v>4</v>
      </c>
      <c r="L42" s="45">
        <f t="shared" si="34"/>
        <v>6</v>
      </c>
      <c r="M42" s="45">
        <f t="shared" si="34"/>
        <v>10</v>
      </c>
      <c r="N42" s="45">
        <f t="shared" si="34"/>
        <v>5</v>
      </c>
    </row>
    <row r="43" spans="1:110" x14ac:dyDescent="0.25">
      <c r="A43" s="48" t="s">
        <v>22</v>
      </c>
      <c r="B43" s="38" t="s">
        <v>8</v>
      </c>
      <c r="C43" s="38" t="s">
        <v>26</v>
      </c>
      <c r="D43" s="32"/>
      <c r="E43" s="47">
        <v>1.5285879629629627E-3</v>
      </c>
      <c r="F43" s="39">
        <v>1.6105324074074075E-3</v>
      </c>
      <c r="G43" s="39">
        <v>1.4024305555555554E-3</v>
      </c>
      <c r="H43" s="39">
        <v>1.3543981481481482E-3</v>
      </c>
      <c r="I43" s="39">
        <v>1.3157407407407408E-3</v>
      </c>
      <c r="J43" s="39">
        <v>1.372800925925926E-3</v>
      </c>
      <c r="K43" s="39">
        <v>1.5122685185185185E-3</v>
      </c>
      <c r="L43" s="39">
        <v>1.4186342592592592E-3</v>
      </c>
      <c r="M43" s="39">
        <v>1.4197916666666666E-3</v>
      </c>
      <c r="N43" s="39">
        <v>1.8624999999999998E-3</v>
      </c>
    </row>
    <row r="44" spans="1:110" x14ac:dyDescent="0.25">
      <c r="A44" s="49" t="s">
        <v>15</v>
      </c>
      <c r="B44" s="2"/>
      <c r="C44" s="18" t="s">
        <v>27</v>
      </c>
      <c r="D44" s="10"/>
      <c r="E44" s="24">
        <f t="shared" ref="E44:N44" si="35">RANK(E43,$E$43:$N$43,1)</f>
        <v>8</v>
      </c>
      <c r="F44" s="24">
        <f t="shared" si="35"/>
        <v>9</v>
      </c>
      <c r="G44" s="24">
        <f t="shared" si="35"/>
        <v>4</v>
      </c>
      <c r="H44" s="24">
        <f t="shared" si="35"/>
        <v>2</v>
      </c>
      <c r="I44" s="67">
        <f t="shared" si="35"/>
        <v>1</v>
      </c>
      <c r="J44" s="24">
        <f t="shared" si="35"/>
        <v>3</v>
      </c>
      <c r="K44" s="24">
        <f t="shared" si="35"/>
        <v>7</v>
      </c>
      <c r="L44" s="24">
        <f t="shared" si="35"/>
        <v>5</v>
      </c>
      <c r="M44" s="24">
        <f t="shared" si="35"/>
        <v>6</v>
      </c>
      <c r="N44" s="24">
        <f t="shared" si="35"/>
        <v>10</v>
      </c>
    </row>
    <row r="45" spans="1:110" s="8" customFormat="1" ht="13" thickBot="1" x14ac:dyDescent="0.3">
      <c r="A45" s="50"/>
      <c r="B45" s="42"/>
      <c r="C45" s="43" t="s">
        <v>28</v>
      </c>
      <c r="D45" s="44"/>
      <c r="E45" s="45">
        <f t="shared" ref="E45:N45" si="36">VLOOKUP(E44,$P$4:$Q$19,2)</f>
        <v>3</v>
      </c>
      <c r="F45" s="45">
        <f t="shared" si="36"/>
        <v>2</v>
      </c>
      <c r="G45" s="45">
        <f t="shared" si="36"/>
        <v>7</v>
      </c>
      <c r="H45" s="45">
        <f t="shared" si="36"/>
        <v>9</v>
      </c>
      <c r="I45" s="45">
        <f t="shared" si="36"/>
        <v>10</v>
      </c>
      <c r="J45" s="45">
        <f t="shared" si="36"/>
        <v>8</v>
      </c>
      <c r="K45" s="45">
        <f t="shared" si="36"/>
        <v>4</v>
      </c>
      <c r="L45" s="45">
        <f t="shared" si="36"/>
        <v>6</v>
      </c>
      <c r="M45" s="45">
        <f t="shared" si="36"/>
        <v>5</v>
      </c>
      <c r="N45" s="45">
        <f t="shared" si="36"/>
        <v>1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</row>
    <row r="46" spans="1:110" x14ac:dyDescent="0.25">
      <c r="A46" s="48" t="s">
        <v>21</v>
      </c>
      <c r="B46" s="37" t="s">
        <v>7</v>
      </c>
      <c r="C46" s="38" t="s">
        <v>26</v>
      </c>
      <c r="D46" s="32"/>
      <c r="E46" s="47">
        <v>3.8472222222222228E-4</v>
      </c>
      <c r="F46" s="39">
        <v>3.6064814814814813E-4</v>
      </c>
      <c r="G46" s="39">
        <v>3.4131944444444444E-4</v>
      </c>
      <c r="H46" s="39">
        <v>3.3657407407407404E-4</v>
      </c>
      <c r="I46" s="39">
        <v>3.3680555555555563E-4</v>
      </c>
      <c r="J46" s="39">
        <v>3.5081018518518518E-4</v>
      </c>
      <c r="K46" s="39">
        <v>3.505787037037037E-4</v>
      </c>
      <c r="L46" s="39">
        <v>3.803240740740741E-4</v>
      </c>
      <c r="M46" s="39">
        <v>3.3784722222222224E-4</v>
      </c>
      <c r="N46" s="39">
        <v>4.019675925925926E-4</v>
      </c>
    </row>
    <row r="47" spans="1:110" x14ac:dyDescent="0.25">
      <c r="A47" s="49" t="s">
        <v>18</v>
      </c>
      <c r="B47" s="2"/>
      <c r="C47" s="18" t="s">
        <v>27</v>
      </c>
      <c r="D47" s="10"/>
      <c r="E47" s="24">
        <f t="shared" ref="E47:N47" si="37">RANK(E46,$E$46:$N$46,1)</f>
        <v>9</v>
      </c>
      <c r="F47" s="24">
        <f t="shared" si="37"/>
        <v>7</v>
      </c>
      <c r="G47" s="24">
        <f t="shared" si="37"/>
        <v>4</v>
      </c>
      <c r="H47" s="67">
        <f t="shared" si="37"/>
        <v>1</v>
      </c>
      <c r="I47" s="24">
        <f t="shared" si="37"/>
        <v>2</v>
      </c>
      <c r="J47" s="24">
        <f t="shared" si="37"/>
        <v>6</v>
      </c>
      <c r="K47" s="24">
        <f t="shared" si="37"/>
        <v>5</v>
      </c>
      <c r="L47" s="24">
        <f t="shared" si="37"/>
        <v>8</v>
      </c>
      <c r="M47" s="24">
        <f t="shared" si="37"/>
        <v>3</v>
      </c>
      <c r="N47" s="24">
        <f t="shared" si="37"/>
        <v>10</v>
      </c>
    </row>
    <row r="48" spans="1:110" ht="13" thickBot="1" x14ac:dyDescent="0.3">
      <c r="A48" s="50"/>
      <c r="B48" s="42"/>
      <c r="C48" s="43" t="s">
        <v>28</v>
      </c>
      <c r="D48" s="44"/>
      <c r="E48" s="45">
        <f t="shared" ref="E48:N48" si="38">VLOOKUP(E47,$P$4:$Q$19,2)</f>
        <v>2</v>
      </c>
      <c r="F48" s="45">
        <f t="shared" si="38"/>
        <v>4</v>
      </c>
      <c r="G48" s="45">
        <f t="shared" si="38"/>
        <v>7</v>
      </c>
      <c r="H48" s="45">
        <f t="shared" si="38"/>
        <v>10</v>
      </c>
      <c r="I48" s="45">
        <f t="shared" si="38"/>
        <v>9</v>
      </c>
      <c r="J48" s="45">
        <f t="shared" si="38"/>
        <v>5</v>
      </c>
      <c r="K48" s="45">
        <f t="shared" si="38"/>
        <v>6</v>
      </c>
      <c r="L48" s="45">
        <f t="shared" si="38"/>
        <v>3</v>
      </c>
      <c r="M48" s="45">
        <f t="shared" si="38"/>
        <v>8</v>
      </c>
      <c r="N48" s="45">
        <f t="shared" si="38"/>
        <v>1</v>
      </c>
    </row>
    <row r="49" spans="1:110" x14ac:dyDescent="0.25">
      <c r="A49" s="48" t="s">
        <v>21</v>
      </c>
      <c r="B49" s="38" t="s">
        <v>8</v>
      </c>
      <c r="C49" s="38" t="s">
        <v>26</v>
      </c>
      <c r="D49" s="32"/>
      <c r="E49" s="47">
        <v>3.277777777777778E-4</v>
      </c>
      <c r="F49" s="39">
        <v>2.8564814814814815E-4</v>
      </c>
      <c r="G49" s="39">
        <v>2.9398148148148144E-4</v>
      </c>
      <c r="H49" s="39">
        <v>3.0648148148148152E-4</v>
      </c>
      <c r="I49" s="39">
        <v>2.8541666666666662E-4</v>
      </c>
      <c r="J49" s="39">
        <v>3.0381944444444445E-4</v>
      </c>
      <c r="K49" s="39">
        <v>3.195601851851852E-4</v>
      </c>
      <c r="L49" s="39">
        <v>3.1076388888888891E-4</v>
      </c>
      <c r="M49" s="39">
        <v>3.1585648148148147E-4</v>
      </c>
      <c r="N49" s="39">
        <v>3.6944444444444443E-4</v>
      </c>
    </row>
    <row r="50" spans="1:110" x14ac:dyDescent="0.25">
      <c r="A50" s="49" t="s">
        <v>18</v>
      </c>
      <c r="B50" s="2"/>
      <c r="C50" s="18" t="s">
        <v>27</v>
      </c>
      <c r="D50" s="10"/>
      <c r="E50" s="24">
        <f t="shared" ref="E50:N50" si="39">RANK(E49,$E$49:$N$49,1)</f>
        <v>9</v>
      </c>
      <c r="F50" s="24">
        <f t="shared" si="39"/>
        <v>2</v>
      </c>
      <c r="G50" s="24">
        <f t="shared" si="39"/>
        <v>3</v>
      </c>
      <c r="H50" s="24">
        <f t="shared" si="39"/>
        <v>5</v>
      </c>
      <c r="I50" s="67">
        <f t="shared" si="39"/>
        <v>1</v>
      </c>
      <c r="J50" s="24">
        <f t="shared" si="39"/>
        <v>4</v>
      </c>
      <c r="K50" s="24">
        <f t="shared" si="39"/>
        <v>8</v>
      </c>
      <c r="L50" s="24">
        <f t="shared" si="39"/>
        <v>6</v>
      </c>
      <c r="M50" s="24">
        <f t="shared" si="39"/>
        <v>7</v>
      </c>
      <c r="N50" s="24">
        <f t="shared" si="39"/>
        <v>10</v>
      </c>
    </row>
    <row r="51" spans="1:110" s="8" customFormat="1" ht="13" thickBot="1" x14ac:dyDescent="0.3">
      <c r="A51" s="50"/>
      <c r="B51" s="42"/>
      <c r="C51" s="43" t="s">
        <v>28</v>
      </c>
      <c r="D51" s="44"/>
      <c r="E51" s="45">
        <f t="shared" ref="E51:N51" si="40">VLOOKUP(E50,$P$4:$Q$19,2)</f>
        <v>2</v>
      </c>
      <c r="F51" s="45">
        <f t="shared" si="40"/>
        <v>9</v>
      </c>
      <c r="G51" s="45">
        <f t="shared" si="40"/>
        <v>8</v>
      </c>
      <c r="H51" s="45">
        <f t="shared" si="40"/>
        <v>6</v>
      </c>
      <c r="I51" s="45">
        <f t="shared" si="40"/>
        <v>10</v>
      </c>
      <c r="J51" s="45">
        <f t="shared" si="40"/>
        <v>7</v>
      </c>
      <c r="K51" s="45">
        <f t="shared" si="40"/>
        <v>3</v>
      </c>
      <c r="L51" s="45">
        <f t="shared" si="40"/>
        <v>5</v>
      </c>
      <c r="M51" s="45">
        <f t="shared" si="40"/>
        <v>4</v>
      </c>
      <c r="N51" s="45">
        <f t="shared" si="40"/>
        <v>1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</row>
    <row r="52" spans="1:110" x14ac:dyDescent="0.25">
      <c r="A52" s="48" t="s">
        <v>21</v>
      </c>
      <c r="B52" s="37" t="s">
        <v>7</v>
      </c>
      <c r="C52" s="38" t="s">
        <v>26</v>
      </c>
      <c r="D52" s="32"/>
      <c r="E52" s="47">
        <v>3.826388888888889E-4</v>
      </c>
      <c r="F52" s="39">
        <v>3.7118055555555553E-4</v>
      </c>
      <c r="G52" s="39">
        <v>3.7962962962962956E-4</v>
      </c>
      <c r="H52" s="39">
        <v>3.5185185185185184E-4</v>
      </c>
      <c r="I52" s="39">
        <v>4.1388888888888882E-4</v>
      </c>
      <c r="J52" s="39">
        <v>3.7094907407407405E-4</v>
      </c>
      <c r="K52" s="39">
        <v>3.8819444444444443E-4</v>
      </c>
      <c r="L52" s="39">
        <v>3.9085648148148156E-4</v>
      </c>
      <c r="M52" s="39">
        <v>3.7546296296296291E-4</v>
      </c>
      <c r="N52" s="39">
        <v>3.6469907407407409E-4</v>
      </c>
    </row>
    <row r="53" spans="1:110" x14ac:dyDescent="0.25">
      <c r="A53" s="49" t="s">
        <v>19</v>
      </c>
      <c r="B53" s="2"/>
      <c r="C53" s="18" t="s">
        <v>27</v>
      </c>
      <c r="D53" s="10"/>
      <c r="E53" s="24">
        <f t="shared" ref="E53:N53" si="41">RANK(E52,$E$52:$N$52,1)</f>
        <v>7</v>
      </c>
      <c r="F53" s="24">
        <f t="shared" si="41"/>
        <v>4</v>
      </c>
      <c r="G53" s="24">
        <f t="shared" si="41"/>
        <v>6</v>
      </c>
      <c r="H53" s="67">
        <f t="shared" si="41"/>
        <v>1</v>
      </c>
      <c r="I53" s="24">
        <f t="shared" si="41"/>
        <v>10</v>
      </c>
      <c r="J53" s="24">
        <f t="shared" si="41"/>
        <v>3</v>
      </c>
      <c r="K53" s="24">
        <f t="shared" si="41"/>
        <v>8</v>
      </c>
      <c r="L53" s="24">
        <f t="shared" si="41"/>
        <v>9</v>
      </c>
      <c r="M53" s="24">
        <f t="shared" si="41"/>
        <v>5</v>
      </c>
      <c r="N53" s="24">
        <f t="shared" si="41"/>
        <v>2</v>
      </c>
    </row>
    <row r="54" spans="1:110" ht="13" thickBot="1" x14ac:dyDescent="0.3">
      <c r="A54" s="50"/>
      <c r="B54" s="42"/>
      <c r="C54" s="43" t="s">
        <v>28</v>
      </c>
      <c r="D54" s="44"/>
      <c r="E54" s="45">
        <f t="shared" ref="E54:N54" si="42">VLOOKUP(E53,$P$4:$Q$19,2)</f>
        <v>4</v>
      </c>
      <c r="F54" s="45">
        <f t="shared" si="42"/>
        <v>7</v>
      </c>
      <c r="G54" s="45">
        <f t="shared" si="42"/>
        <v>5</v>
      </c>
      <c r="H54" s="45">
        <f t="shared" si="42"/>
        <v>10</v>
      </c>
      <c r="I54" s="45">
        <f t="shared" si="42"/>
        <v>1</v>
      </c>
      <c r="J54" s="45">
        <f t="shared" si="42"/>
        <v>8</v>
      </c>
      <c r="K54" s="45">
        <f t="shared" si="42"/>
        <v>3</v>
      </c>
      <c r="L54" s="45">
        <f t="shared" si="42"/>
        <v>2</v>
      </c>
      <c r="M54" s="45">
        <f t="shared" si="42"/>
        <v>6</v>
      </c>
      <c r="N54" s="45">
        <f t="shared" si="42"/>
        <v>9</v>
      </c>
    </row>
    <row r="55" spans="1:110" x14ac:dyDescent="0.25">
      <c r="A55" s="48" t="s">
        <v>21</v>
      </c>
      <c r="B55" s="38" t="s">
        <v>8</v>
      </c>
      <c r="C55" s="38" t="s">
        <v>26</v>
      </c>
      <c r="D55" s="32"/>
      <c r="E55" s="47">
        <v>3.3680555555555563E-4</v>
      </c>
      <c r="F55" s="39">
        <v>3.3310185185185184E-4</v>
      </c>
      <c r="G55" s="39">
        <v>3.1782407407407405E-4</v>
      </c>
      <c r="H55" s="39">
        <v>3.231481481481482E-4</v>
      </c>
      <c r="I55" s="39">
        <v>3.2627314814814818E-4</v>
      </c>
      <c r="J55" s="39">
        <v>3.1724537037037035E-4</v>
      </c>
      <c r="K55" s="39">
        <v>3.4641203703703706E-4</v>
      </c>
      <c r="L55" s="39">
        <v>3.2175925925925926E-4</v>
      </c>
      <c r="M55" s="39">
        <v>3.224537037037037E-4</v>
      </c>
      <c r="N55" s="39">
        <v>4.083333333333333E-4</v>
      </c>
    </row>
    <row r="56" spans="1:110" x14ac:dyDescent="0.25">
      <c r="A56" s="49" t="s">
        <v>19</v>
      </c>
      <c r="B56" s="2"/>
      <c r="C56" s="18" t="s">
        <v>27</v>
      </c>
      <c r="D56" s="10"/>
      <c r="E56" s="24">
        <f t="shared" ref="E56:N56" si="43">RANK(E55,$E$55:$N$55,1)</f>
        <v>8</v>
      </c>
      <c r="F56" s="24">
        <f t="shared" si="43"/>
        <v>7</v>
      </c>
      <c r="G56" s="24">
        <f t="shared" si="43"/>
        <v>2</v>
      </c>
      <c r="H56" s="24">
        <f t="shared" si="43"/>
        <v>5</v>
      </c>
      <c r="I56" s="24">
        <f t="shared" si="43"/>
        <v>6</v>
      </c>
      <c r="J56" s="24">
        <f t="shared" si="43"/>
        <v>1</v>
      </c>
      <c r="K56" s="24">
        <f t="shared" si="43"/>
        <v>9</v>
      </c>
      <c r="L56" s="24">
        <f t="shared" si="43"/>
        <v>3</v>
      </c>
      <c r="M56" s="24">
        <f t="shared" si="43"/>
        <v>4</v>
      </c>
      <c r="N56" s="24">
        <f t="shared" si="43"/>
        <v>10</v>
      </c>
    </row>
    <row r="57" spans="1:110" s="8" customFormat="1" ht="13" thickBot="1" x14ac:dyDescent="0.3">
      <c r="A57" s="50"/>
      <c r="B57" s="42"/>
      <c r="C57" s="43" t="s">
        <v>28</v>
      </c>
      <c r="D57" s="44"/>
      <c r="E57" s="45">
        <f t="shared" ref="E57:N57" si="44">VLOOKUP(E56,$P$4:$Q$19,2)</f>
        <v>3</v>
      </c>
      <c r="F57" s="45">
        <f t="shared" si="44"/>
        <v>4</v>
      </c>
      <c r="G57" s="45">
        <f t="shared" si="44"/>
        <v>9</v>
      </c>
      <c r="H57" s="45">
        <f t="shared" si="44"/>
        <v>6</v>
      </c>
      <c r="I57" s="45">
        <f t="shared" si="44"/>
        <v>5</v>
      </c>
      <c r="J57" s="45">
        <f t="shared" si="44"/>
        <v>10</v>
      </c>
      <c r="K57" s="45">
        <f t="shared" si="44"/>
        <v>2</v>
      </c>
      <c r="L57" s="45">
        <f t="shared" si="44"/>
        <v>8</v>
      </c>
      <c r="M57" s="45">
        <f t="shared" si="44"/>
        <v>7</v>
      </c>
      <c r="N57" s="45">
        <f t="shared" si="44"/>
        <v>1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</row>
    <row r="58" spans="1:110" x14ac:dyDescent="0.25">
      <c r="A58" s="48" t="s">
        <v>21</v>
      </c>
      <c r="B58" s="37" t="s">
        <v>7</v>
      </c>
      <c r="C58" s="38" t="s">
        <v>26</v>
      </c>
      <c r="D58" s="32"/>
      <c r="E58" s="39">
        <v>4.982638888888888E-4</v>
      </c>
      <c r="F58" s="39">
        <v>4.3935185185185185E-4</v>
      </c>
      <c r="G58" s="39">
        <v>4.1006944444444446E-4</v>
      </c>
      <c r="H58" s="39">
        <v>3.9317129629629625E-4</v>
      </c>
      <c r="I58" s="39">
        <v>3.6782407407407407E-4</v>
      </c>
      <c r="J58" s="39">
        <v>4.0150462962962964E-4</v>
      </c>
      <c r="K58" s="39">
        <v>4.0694444444444442E-4</v>
      </c>
      <c r="L58" s="39">
        <v>4.9953703703703694E-4</v>
      </c>
      <c r="M58" s="39">
        <v>4.3622685185185187E-4</v>
      </c>
      <c r="N58" s="39">
        <v>4.2847222222222229E-4</v>
      </c>
    </row>
    <row r="59" spans="1:110" x14ac:dyDescent="0.25">
      <c r="A59" s="49" t="s">
        <v>20</v>
      </c>
      <c r="B59" s="2"/>
      <c r="C59" s="18" t="s">
        <v>27</v>
      </c>
      <c r="D59" s="10"/>
      <c r="E59" s="24">
        <f t="shared" ref="E59:N59" si="45">RANK(E58,$E$58:$N$58,1)</f>
        <v>9</v>
      </c>
      <c r="F59" s="24">
        <f t="shared" si="45"/>
        <v>8</v>
      </c>
      <c r="G59" s="24">
        <f t="shared" si="45"/>
        <v>5</v>
      </c>
      <c r="H59" s="24">
        <f t="shared" si="45"/>
        <v>2</v>
      </c>
      <c r="I59" s="67">
        <f t="shared" si="45"/>
        <v>1</v>
      </c>
      <c r="J59" s="24">
        <f t="shared" si="45"/>
        <v>3</v>
      </c>
      <c r="K59" s="24">
        <f t="shared" si="45"/>
        <v>4</v>
      </c>
      <c r="L59" s="24">
        <f t="shared" si="45"/>
        <v>10</v>
      </c>
      <c r="M59" s="24">
        <f t="shared" si="45"/>
        <v>7</v>
      </c>
      <c r="N59" s="24">
        <f t="shared" si="45"/>
        <v>6</v>
      </c>
    </row>
    <row r="60" spans="1:110" ht="13" thickBot="1" x14ac:dyDescent="0.3">
      <c r="A60" s="50"/>
      <c r="B60" s="42"/>
      <c r="C60" s="43" t="s">
        <v>28</v>
      </c>
      <c r="D60" s="44"/>
      <c r="E60" s="45">
        <f t="shared" ref="E60:N60" si="46">VLOOKUP(E59,$P$4:$Q$19,2)</f>
        <v>2</v>
      </c>
      <c r="F60" s="45">
        <f t="shared" si="46"/>
        <v>3</v>
      </c>
      <c r="G60" s="45">
        <f t="shared" si="46"/>
        <v>6</v>
      </c>
      <c r="H60" s="45">
        <f t="shared" si="46"/>
        <v>9</v>
      </c>
      <c r="I60" s="45">
        <f t="shared" si="46"/>
        <v>10</v>
      </c>
      <c r="J60" s="45">
        <f t="shared" si="46"/>
        <v>8</v>
      </c>
      <c r="K60" s="45">
        <f t="shared" si="46"/>
        <v>7</v>
      </c>
      <c r="L60" s="45">
        <f t="shared" si="46"/>
        <v>1</v>
      </c>
      <c r="M60" s="45">
        <f t="shared" si="46"/>
        <v>4</v>
      </c>
      <c r="N60" s="45">
        <f t="shared" si="46"/>
        <v>5</v>
      </c>
    </row>
    <row r="61" spans="1:110" x14ac:dyDescent="0.25">
      <c r="A61" s="48" t="s">
        <v>21</v>
      </c>
      <c r="B61" s="38" t="s">
        <v>8</v>
      </c>
      <c r="C61" s="38" t="s">
        <v>26</v>
      </c>
      <c r="D61" s="32"/>
      <c r="E61" s="39">
        <v>3.7094907407407405E-4</v>
      </c>
      <c r="F61" s="39">
        <v>3.6550925925925922E-4</v>
      </c>
      <c r="G61" s="39">
        <v>3.7754629629629623E-4</v>
      </c>
      <c r="H61" s="39">
        <v>3.4710648148148144E-4</v>
      </c>
      <c r="I61" s="39">
        <v>3.6759259259259259E-4</v>
      </c>
      <c r="J61" s="39">
        <v>3.4895833333333328E-4</v>
      </c>
      <c r="K61" s="47">
        <v>3.4270833333333332E-4</v>
      </c>
      <c r="L61" s="39">
        <v>3.6226851851851855E-4</v>
      </c>
      <c r="M61" s="47">
        <v>3.3981481481481487E-4</v>
      </c>
      <c r="N61" s="47" t="s">
        <v>38</v>
      </c>
    </row>
    <row r="62" spans="1:110" x14ac:dyDescent="0.25">
      <c r="A62" s="49" t="s">
        <v>20</v>
      </c>
      <c r="B62" s="2"/>
      <c r="C62" s="18" t="s">
        <v>27</v>
      </c>
      <c r="D62" s="10"/>
      <c r="E62" s="24">
        <f t="shared" ref="E62:N62" si="47">RANK(E61,$E$61:$N$61,1)</f>
        <v>8</v>
      </c>
      <c r="F62" s="24">
        <f t="shared" si="47"/>
        <v>6</v>
      </c>
      <c r="G62" s="24">
        <f t="shared" si="47"/>
        <v>9</v>
      </c>
      <c r="H62" s="24">
        <f t="shared" si="47"/>
        <v>3</v>
      </c>
      <c r="I62" s="24">
        <f t="shared" si="47"/>
        <v>7</v>
      </c>
      <c r="J62" s="24">
        <f t="shared" si="47"/>
        <v>4</v>
      </c>
      <c r="K62" s="24">
        <f t="shared" si="47"/>
        <v>2</v>
      </c>
      <c r="L62" s="24">
        <f t="shared" si="47"/>
        <v>5</v>
      </c>
      <c r="M62" s="24">
        <f t="shared" si="47"/>
        <v>1</v>
      </c>
      <c r="N62" s="24">
        <v>0</v>
      </c>
    </row>
    <row r="63" spans="1:110" s="8" customFormat="1" ht="13" thickBot="1" x14ac:dyDescent="0.3">
      <c r="A63" s="50"/>
      <c r="B63" s="42"/>
      <c r="C63" s="43" t="s">
        <v>28</v>
      </c>
      <c r="D63" s="44"/>
      <c r="E63" s="45">
        <f t="shared" ref="E63:N63" si="48">VLOOKUP(E62,$P$4:$Q$19,2)</f>
        <v>3</v>
      </c>
      <c r="F63" s="45">
        <f t="shared" si="48"/>
        <v>5</v>
      </c>
      <c r="G63" s="45">
        <f t="shared" si="48"/>
        <v>2</v>
      </c>
      <c r="H63" s="45">
        <f t="shared" si="48"/>
        <v>8</v>
      </c>
      <c r="I63" s="45">
        <f t="shared" si="48"/>
        <v>4</v>
      </c>
      <c r="J63" s="45">
        <f t="shared" si="48"/>
        <v>7</v>
      </c>
      <c r="K63" s="45">
        <f t="shared" si="48"/>
        <v>9</v>
      </c>
      <c r="L63" s="45">
        <f t="shared" si="48"/>
        <v>6</v>
      </c>
      <c r="M63" s="45">
        <f t="shared" si="48"/>
        <v>10</v>
      </c>
      <c r="N63" s="45">
        <v>0</v>
      </c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</row>
    <row r="64" spans="1:110" x14ac:dyDescent="0.25">
      <c r="A64" s="48" t="s">
        <v>21</v>
      </c>
      <c r="B64" s="37" t="s">
        <v>7</v>
      </c>
      <c r="C64" s="38" t="s">
        <v>26</v>
      </c>
      <c r="D64" s="32"/>
      <c r="E64" s="39">
        <v>3.7118055555555553E-4</v>
      </c>
      <c r="F64" s="39">
        <v>3.3981481481481487E-4</v>
      </c>
      <c r="G64" s="39">
        <v>3.3217592592592592E-4</v>
      </c>
      <c r="H64" s="39">
        <v>3.1898148148148145E-4</v>
      </c>
      <c r="I64" s="39">
        <v>3.1168981481481483E-4</v>
      </c>
      <c r="J64" s="39">
        <v>3.231481481481482E-4</v>
      </c>
      <c r="K64" s="39">
        <v>3.4224537037037036E-4</v>
      </c>
      <c r="L64" s="39">
        <v>3.2175925925925926E-4</v>
      </c>
      <c r="M64" s="47">
        <v>3.2905092592592594E-4</v>
      </c>
      <c r="N64" s="39">
        <v>3.2534722222222221E-4</v>
      </c>
    </row>
    <row r="65" spans="1:119" x14ac:dyDescent="0.25">
      <c r="A65" s="49" t="s">
        <v>15</v>
      </c>
      <c r="B65" s="2"/>
      <c r="C65" s="18" t="s">
        <v>27</v>
      </c>
      <c r="D65" s="10"/>
      <c r="E65" s="24">
        <f t="shared" ref="E65:N65" si="49">RANK(E64,$E$64:$N$64,1)</f>
        <v>10</v>
      </c>
      <c r="F65" s="24">
        <f t="shared" si="49"/>
        <v>8</v>
      </c>
      <c r="G65" s="24">
        <f t="shared" si="49"/>
        <v>7</v>
      </c>
      <c r="H65" s="24">
        <f t="shared" si="49"/>
        <v>2</v>
      </c>
      <c r="I65" s="67">
        <f t="shared" si="49"/>
        <v>1</v>
      </c>
      <c r="J65" s="24">
        <f t="shared" si="49"/>
        <v>4</v>
      </c>
      <c r="K65" s="24">
        <f t="shared" si="49"/>
        <v>9</v>
      </c>
      <c r="L65" s="24">
        <f t="shared" si="49"/>
        <v>3</v>
      </c>
      <c r="M65" s="24">
        <f t="shared" si="49"/>
        <v>6</v>
      </c>
      <c r="N65" s="24">
        <f t="shared" si="49"/>
        <v>5</v>
      </c>
    </row>
    <row r="66" spans="1:119" ht="13" thickBot="1" x14ac:dyDescent="0.3">
      <c r="A66" s="50"/>
      <c r="B66" s="42"/>
      <c r="C66" s="43" t="s">
        <v>28</v>
      </c>
      <c r="D66" s="44"/>
      <c r="E66" s="45">
        <f t="shared" ref="E66:N66" si="50">VLOOKUP(E65,$P$4:$Q$19,2)</f>
        <v>1</v>
      </c>
      <c r="F66" s="45">
        <f t="shared" si="50"/>
        <v>3</v>
      </c>
      <c r="G66" s="45">
        <f t="shared" si="50"/>
        <v>4</v>
      </c>
      <c r="H66" s="45">
        <f t="shared" si="50"/>
        <v>9</v>
      </c>
      <c r="I66" s="45">
        <f t="shared" si="50"/>
        <v>10</v>
      </c>
      <c r="J66" s="45">
        <f t="shared" si="50"/>
        <v>7</v>
      </c>
      <c r="K66" s="45">
        <f t="shared" si="50"/>
        <v>2</v>
      </c>
      <c r="L66" s="45">
        <f t="shared" si="50"/>
        <v>8</v>
      </c>
      <c r="M66" s="45">
        <f t="shared" si="50"/>
        <v>5</v>
      </c>
      <c r="N66" s="45">
        <f t="shared" si="50"/>
        <v>6</v>
      </c>
    </row>
    <row r="67" spans="1:119" x14ac:dyDescent="0.25">
      <c r="A67" s="48" t="s">
        <v>21</v>
      </c>
      <c r="B67" s="38" t="s">
        <v>8</v>
      </c>
      <c r="C67" s="38" t="s">
        <v>26</v>
      </c>
      <c r="D67" s="32"/>
      <c r="E67" s="39">
        <v>3.1678240740740739E-4</v>
      </c>
      <c r="F67" s="39">
        <v>2.7106481481481486E-4</v>
      </c>
      <c r="G67" s="39">
        <v>2.7395833333333336E-4</v>
      </c>
      <c r="H67" s="39">
        <v>2.8946759259259258E-4</v>
      </c>
      <c r="I67" s="39">
        <v>2.78125E-4</v>
      </c>
      <c r="J67" s="39">
        <v>2.8715277777777778E-4</v>
      </c>
      <c r="K67" s="39">
        <v>3.0335648148148149E-4</v>
      </c>
      <c r="L67" s="39">
        <v>2.8900462962962962E-4</v>
      </c>
      <c r="M67" s="39">
        <v>2.8437500000000001E-4</v>
      </c>
      <c r="N67" s="39">
        <v>3.34837962962963E-4</v>
      </c>
    </row>
    <row r="68" spans="1:119" x14ac:dyDescent="0.25">
      <c r="A68" s="49" t="s">
        <v>15</v>
      </c>
      <c r="B68" s="2"/>
      <c r="C68" s="18" t="s">
        <v>27</v>
      </c>
      <c r="D68" s="10"/>
      <c r="E68" s="24">
        <f t="shared" ref="E68:N68" si="51">RANK(E67,$E$67:$N$67,1)</f>
        <v>9</v>
      </c>
      <c r="F68" s="24">
        <f t="shared" si="51"/>
        <v>1</v>
      </c>
      <c r="G68" s="24">
        <f t="shared" si="51"/>
        <v>2</v>
      </c>
      <c r="H68" s="24">
        <f t="shared" si="51"/>
        <v>7</v>
      </c>
      <c r="I68" s="24">
        <f t="shared" si="51"/>
        <v>3</v>
      </c>
      <c r="J68" s="24">
        <f t="shared" si="51"/>
        <v>5</v>
      </c>
      <c r="K68" s="24">
        <f t="shared" si="51"/>
        <v>8</v>
      </c>
      <c r="L68" s="24">
        <f t="shared" si="51"/>
        <v>6</v>
      </c>
      <c r="M68" s="24">
        <f t="shared" si="51"/>
        <v>4</v>
      </c>
      <c r="N68" s="24">
        <f t="shared" si="51"/>
        <v>10</v>
      </c>
    </row>
    <row r="69" spans="1:119" s="8" customFormat="1" ht="13" thickBot="1" x14ac:dyDescent="0.3">
      <c r="A69" s="50"/>
      <c r="B69" s="42"/>
      <c r="C69" s="43" t="s">
        <v>28</v>
      </c>
      <c r="D69" s="44"/>
      <c r="E69" s="45">
        <f t="shared" ref="E69:N69" si="52">VLOOKUP(E68,$P$4:$Q$19,2)</f>
        <v>2</v>
      </c>
      <c r="F69" s="45">
        <f t="shared" si="52"/>
        <v>10</v>
      </c>
      <c r="G69" s="45">
        <f t="shared" si="52"/>
        <v>9</v>
      </c>
      <c r="H69" s="45">
        <f t="shared" si="52"/>
        <v>4</v>
      </c>
      <c r="I69" s="45">
        <f t="shared" si="52"/>
        <v>8</v>
      </c>
      <c r="J69" s="45">
        <f t="shared" si="52"/>
        <v>6</v>
      </c>
      <c r="K69" s="45">
        <f t="shared" si="52"/>
        <v>3</v>
      </c>
      <c r="L69" s="45">
        <f t="shared" si="52"/>
        <v>5</v>
      </c>
      <c r="M69" s="45">
        <f t="shared" si="52"/>
        <v>7</v>
      </c>
      <c r="N69" s="45">
        <f t="shared" si="52"/>
        <v>1</v>
      </c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</row>
    <row r="70" spans="1:119" x14ac:dyDescent="0.25">
      <c r="A70" s="48" t="s">
        <v>11</v>
      </c>
      <c r="B70" s="37" t="s">
        <v>7</v>
      </c>
      <c r="C70" s="38" t="s">
        <v>26</v>
      </c>
      <c r="D70" s="32"/>
      <c r="E70" s="47">
        <v>1.4972222222222225E-3</v>
      </c>
      <c r="F70" s="39">
        <v>1.3372685185185187E-3</v>
      </c>
      <c r="G70" s="39">
        <v>1.3952546296296298E-3</v>
      </c>
      <c r="H70" s="39">
        <v>1.2828703703703702E-3</v>
      </c>
      <c r="I70" s="39">
        <v>1.2643518518518518E-3</v>
      </c>
      <c r="J70" s="39">
        <v>1.3010416666666667E-3</v>
      </c>
      <c r="K70" s="39">
        <v>1.3302083333333334E-3</v>
      </c>
      <c r="L70" s="47">
        <v>1.3471064814814815E-3</v>
      </c>
      <c r="M70" s="47">
        <v>1.3083333333333332E-3</v>
      </c>
      <c r="N70" s="47">
        <v>1.3315972222222221E-3</v>
      </c>
    </row>
    <row r="71" spans="1:119" x14ac:dyDescent="0.25">
      <c r="A71" s="49" t="s">
        <v>12</v>
      </c>
      <c r="B71" s="2"/>
      <c r="C71" s="18" t="s">
        <v>27</v>
      </c>
      <c r="D71" s="10"/>
      <c r="E71" s="24">
        <f t="shared" ref="E71:N71" si="53">RANK(E70,$E$70:$N$70,1)</f>
        <v>10</v>
      </c>
      <c r="F71" s="24">
        <f t="shared" si="53"/>
        <v>7</v>
      </c>
      <c r="G71" s="24">
        <f t="shared" si="53"/>
        <v>9</v>
      </c>
      <c r="H71" s="24">
        <f t="shared" si="53"/>
        <v>2</v>
      </c>
      <c r="I71" s="67">
        <f t="shared" si="53"/>
        <v>1</v>
      </c>
      <c r="J71" s="24">
        <f t="shared" si="53"/>
        <v>3</v>
      </c>
      <c r="K71" s="24">
        <f t="shared" si="53"/>
        <v>5</v>
      </c>
      <c r="L71" s="24">
        <f t="shared" si="53"/>
        <v>8</v>
      </c>
      <c r="M71" s="24">
        <f t="shared" si="53"/>
        <v>4</v>
      </c>
      <c r="N71" s="24">
        <f t="shared" si="53"/>
        <v>6</v>
      </c>
    </row>
    <row r="72" spans="1:119" ht="13" thickBot="1" x14ac:dyDescent="0.3">
      <c r="A72" s="50"/>
      <c r="B72" s="42"/>
      <c r="C72" s="43" t="s">
        <v>28</v>
      </c>
      <c r="D72" s="44"/>
      <c r="E72" s="45">
        <f t="shared" ref="E72:N72" si="54">VLOOKUP(E71,$P$4:$Q$19,2)*2</f>
        <v>2</v>
      </c>
      <c r="F72" s="45">
        <f t="shared" si="54"/>
        <v>8</v>
      </c>
      <c r="G72" s="45">
        <f t="shared" si="54"/>
        <v>4</v>
      </c>
      <c r="H72" s="45">
        <f t="shared" si="54"/>
        <v>18</v>
      </c>
      <c r="I72" s="45">
        <f t="shared" si="54"/>
        <v>20</v>
      </c>
      <c r="J72" s="45">
        <f t="shared" si="54"/>
        <v>16</v>
      </c>
      <c r="K72" s="45">
        <f t="shared" si="54"/>
        <v>12</v>
      </c>
      <c r="L72" s="45">
        <f t="shared" si="54"/>
        <v>6</v>
      </c>
      <c r="M72" s="45">
        <f t="shared" si="54"/>
        <v>14</v>
      </c>
      <c r="N72" s="45">
        <f t="shared" si="54"/>
        <v>10</v>
      </c>
    </row>
    <row r="73" spans="1:119" x14ac:dyDescent="0.25">
      <c r="A73" s="2" t="s">
        <v>11</v>
      </c>
      <c r="B73" s="18" t="s">
        <v>8</v>
      </c>
      <c r="C73" s="18" t="s">
        <v>26</v>
      </c>
      <c r="D73" s="10"/>
      <c r="E73" s="51">
        <v>1.2211805555555554E-3</v>
      </c>
      <c r="F73" s="35">
        <v>1.1924768518518519E-3</v>
      </c>
      <c r="G73" s="35">
        <v>1.122800925925926E-3</v>
      </c>
      <c r="H73" s="35">
        <v>1.1248842592592593E-3</v>
      </c>
      <c r="I73" s="35">
        <v>1.1302083333333333E-3</v>
      </c>
      <c r="J73" s="35">
        <v>1.1332175925925926E-3</v>
      </c>
      <c r="K73" s="35">
        <v>1.1563657407407406E-3</v>
      </c>
      <c r="L73" s="35">
        <v>1.1472222222222222E-3</v>
      </c>
      <c r="M73" s="35">
        <v>1.1223379629629628E-3</v>
      </c>
      <c r="N73" s="35">
        <v>1.3709490740740739E-3</v>
      </c>
    </row>
    <row r="74" spans="1:119" x14ac:dyDescent="0.25">
      <c r="A74" s="18" t="s">
        <v>12</v>
      </c>
      <c r="B74" s="2"/>
      <c r="C74" s="18" t="s">
        <v>27</v>
      </c>
      <c r="D74" s="10"/>
      <c r="E74" s="24">
        <f t="shared" ref="E74:N74" si="55">RANK(E73,$E$73:$N$73,1)</f>
        <v>9</v>
      </c>
      <c r="F74" s="24">
        <f t="shared" si="55"/>
        <v>8</v>
      </c>
      <c r="G74" s="24">
        <f t="shared" si="55"/>
        <v>2</v>
      </c>
      <c r="H74" s="24">
        <f t="shared" si="55"/>
        <v>3</v>
      </c>
      <c r="I74" s="24">
        <f t="shared" si="55"/>
        <v>4</v>
      </c>
      <c r="J74" s="24">
        <f t="shared" si="55"/>
        <v>5</v>
      </c>
      <c r="K74" s="24">
        <f t="shared" si="55"/>
        <v>7</v>
      </c>
      <c r="L74" s="24">
        <f t="shared" si="55"/>
        <v>6</v>
      </c>
      <c r="M74" s="24">
        <f t="shared" si="55"/>
        <v>1</v>
      </c>
      <c r="N74" s="24">
        <f t="shared" si="55"/>
        <v>10</v>
      </c>
    </row>
    <row r="75" spans="1:119" ht="13" thickBot="1" x14ac:dyDescent="0.3">
      <c r="A75" s="7"/>
      <c r="B75" s="7"/>
      <c r="C75" s="23" t="s">
        <v>28</v>
      </c>
      <c r="D75" s="10"/>
      <c r="E75" s="24">
        <f t="shared" ref="E75:N75" si="56">VLOOKUP(E74,$P$4:$Q$19,2)*2</f>
        <v>4</v>
      </c>
      <c r="F75" s="24">
        <f t="shared" si="56"/>
        <v>6</v>
      </c>
      <c r="G75" s="24">
        <f t="shared" si="56"/>
        <v>18</v>
      </c>
      <c r="H75" s="24">
        <f t="shared" si="56"/>
        <v>16</v>
      </c>
      <c r="I75" s="24">
        <f t="shared" si="56"/>
        <v>14</v>
      </c>
      <c r="J75" s="24">
        <f t="shared" si="56"/>
        <v>12</v>
      </c>
      <c r="K75" s="24">
        <f t="shared" si="56"/>
        <v>8</v>
      </c>
      <c r="L75" s="24">
        <f t="shared" si="56"/>
        <v>10</v>
      </c>
      <c r="M75" s="24">
        <f t="shared" si="56"/>
        <v>20</v>
      </c>
      <c r="N75" s="24">
        <f t="shared" si="56"/>
        <v>2</v>
      </c>
    </row>
    <row r="76" spans="1:119" s="6" customFormat="1" ht="21" customHeight="1" thickBot="1" x14ac:dyDescent="0.3">
      <c r="A76" s="61" t="s">
        <v>9</v>
      </c>
      <c r="B76" s="62"/>
      <c r="C76" s="19"/>
      <c r="D76" s="16"/>
      <c r="E76" s="25">
        <f>SUM(E6+E9+E12+E15+E18+E21+E24+E27+E30+E33+E36+E39+E42+E45+E48+E51+E54+E57+E60+E63+E66+E69+E72+E75)</f>
        <v>71</v>
      </c>
      <c r="F76" s="25">
        <f t="shared" ref="F76:K76" si="57">SUM(F6+F9+F12+F15+F18+F21+F24+F27+F30+F33+F36+F39+F42+F45+F48+F51+F54+F57+F60+F63+F66+F69+F72+F75)</f>
        <v>124</v>
      </c>
      <c r="G76" s="25">
        <f t="shared" si="57"/>
        <v>165</v>
      </c>
      <c r="H76" s="25">
        <f t="shared" si="57"/>
        <v>226</v>
      </c>
      <c r="I76" s="25">
        <f t="shared" si="57"/>
        <v>226</v>
      </c>
      <c r="J76" s="25">
        <f t="shared" si="57"/>
        <v>211</v>
      </c>
      <c r="K76" s="25">
        <f t="shared" si="57"/>
        <v>137</v>
      </c>
      <c r="L76" s="25">
        <f>SUM(L6+L9+L12+L15+L18+L21+L24+L27+L30+L33+L36+L39+L42+L45+L48+L51+L54+L57+L60+L63+L66+L69+L72+L75)</f>
        <v>120</v>
      </c>
      <c r="M76" s="25">
        <f>SUM(M6+M9+M12+M15+M18+M21+M24+M27+M30+M33+M36+M39+M42+M45+M48+M51+M54+M57+M60+M63+M66+M69+M72+M75)</f>
        <v>185</v>
      </c>
      <c r="N76" s="25">
        <f>SUM(N6+N9+N12+N15+N18+N21+N24+N27+N30+N33+N36+N39+N42+N45+N48+N51+N54+N57+N60+N63+N66+N69+N72+N75)</f>
        <v>74</v>
      </c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</row>
    <row r="77" spans="1:119" s="4" customFormat="1" x14ac:dyDescent="0.25">
      <c r="E77" s="13"/>
      <c r="F77" s="13"/>
      <c r="G77" s="13"/>
      <c r="H77" s="13"/>
      <c r="I77" s="13"/>
      <c r="J77" s="13"/>
      <c r="K77" s="13"/>
      <c r="L77" s="13"/>
      <c r="M77" s="13"/>
      <c r="N77" s="13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</row>
    <row r="78" spans="1:119" s="6" customFormat="1" ht="21" customHeight="1" thickBot="1" x14ac:dyDescent="0.35">
      <c r="A78" s="63" t="s">
        <v>10</v>
      </c>
      <c r="B78" s="64"/>
      <c r="C78" s="20"/>
      <c r="D78" s="11"/>
      <c r="E78" s="26">
        <f t="shared" ref="E78:N78" si="58">IF(E76=0,"",RANK(E76,$E$76:$N$76))</f>
        <v>10</v>
      </c>
      <c r="F78" s="26">
        <f t="shared" si="58"/>
        <v>7</v>
      </c>
      <c r="G78" s="26">
        <f t="shared" si="58"/>
        <v>5</v>
      </c>
      <c r="H78" s="26">
        <f t="shared" si="58"/>
        <v>1</v>
      </c>
      <c r="I78" s="26">
        <f t="shared" si="58"/>
        <v>1</v>
      </c>
      <c r="J78" s="26">
        <f t="shared" si="58"/>
        <v>3</v>
      </c>
      <c r="K78" s="26">
        <f t="shared" si="58"/>
        <v>6</v>
      </c>
      <c r="L78" s="26">
        <f t="shared" si="58"/>
        <v>8</v>
      </c>
      <c r="M78" s="26">
        <f t="shared" si="58"/>
        <v>4</v>
      </c>
      <c r="N78" s="26">
        <f t="shared" si="58"/>
        <v>9</v>
      </c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</row>
    <row r="79" spans="1:119" s="9" customFormat="1" x14ac:dyDescent="0.25">
      <c r="A79"/>
      <c r="B79"/>
      <c r="C79"/>
      <c r="D79"/>
      <c r="E79"/>
      <c r="F79" s="14"/>
      <c r="G79" s="14"/>
      <c r="H79" s="14"/>
      <c r="I79" s="14"/>
      <c r="J79" s="14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</row>
    <row r="80" spans="1:119" x14ac:dyDescent="0.25">
      <c r="D80"/>
      <c r="E80"/>
      <c r="I80" s="14"/>
      <c r="K80"/>
      <c r="L80"/>
      <c r="M80"/>
      <c r="N80"/>
    </row>
    <row r="81" spans="4:14" x14ac:dyDescent="0.25">
      <c r="D81"/>
      <c r="E81"/>
      <c r="I81" s="14"/>
      <c r="K81"/>
      <c r="L81"/>
      <c r="M81"/>
      <c r="N81"/>
    </row>
    <row r="82" spans="4:14" x14ac:dyDescent="0.25">
      <c r="D82"/>
      <c r="E82"/>
      <c r="I82" s="14"/>
      <c r="K82"/>
      <c r="L82"/>
      <c r="M82"/>
      <c r="N82"/>
    </row>
    <row r="83" spans="4:14" x14ac:dyDescent="0.25">
      <c r="D83"/>
      <c r="E83"/>
      <c r="I83" s="14"/>
      <c r="K83"/>
      <c r="L83"/>
      <c r="M83"/>
      <c r="N83"/>
    </row>
    <row r="84" spans="4:14" x14ac:dyDescent="0.25">
      <c r="D84"/>
      <c r="E84"/>
      <c r="I84" s="14"/>
      <c r="K84"/>
      <c r="L84"/>
      <c r="M84"/>
      <c r="N84"/>
    </row>
    <row r="85" spans="4:14" x14ac:dyDescent="0.25">
      <c r="D85"/>
      <c r="E85"/>
      <c r="I85" s="14"/>
      <c r="K85"/>
      <c r="L85"/>
      <c r="M85"/>
      <c r="N85"/>
    </row>
    <row r="86" spans="4:14" x14ac:dyDescent="0.25">
      <c r="D86"/>
      <c r="E86"/>
      <c r="I86" s="14"/>
      <c r="K86"/>
      <c r="L86"/>
      <c r="M86"/>
      <c r="N86"/>
    </row>
    <row r="87" spans="4:14" x14ac:dyDescent="0.25">
      <c r="D87"/>
      <c r="E87"/>
      <c r="I87" s="14"/>
      <c r="K87"/>
      <c r="L87"/>
      <c r="M87"/>
      <c r="N87"/>
    </row>
    <row r="88" spans="4:14" x14ac:dyDescent="0.25">
      <c r="D88"/>
      <c r="E88"/>
      <c r="I88" s="14"/>
      <c r="K88"/>
      <c r="L88"/>
      <c r="M88"/>
      <c r="N88"/>
    </row>
    <row r="89" spans="4:14" x14ac:dyDescent="0.25">
      <c r="D89"/>
      <c r="E89"/>
      <c r="I89" s="14"/>
      <c r="K89"/>
      <c r="L89"/>
      <c r="M89"/>
      <c r="N89"/>
    </row>
    <row r="90" spans="4:14" x14ac:dyDescent="0.25">
      <c r="D90"/>
      <c r="E90"/>
      <c r="I90" s="14"/>
      <c r="K90"/>
      <c r="L90"/>
      <c r="M90"/>
      <c r="N90"/>
    </row>
    <row r="91" spans="4:14" x14ac:dyDescent="0.25">
      <c r="D91"/>
      <c r="E91"/>
      <c r="I91" s="14"/>
      <c r="K91"/>
      <c r="L91"/>
      <c r="M91"/>
      <c r="N91"/>
    </row>
    <row r="92" spans="4:14" x14ac:dyDescent="0.25">
      <c r="D92"/>
      <c r="E92"/>
      <c r="I92" s="14"/>
      <c r="K92"/>
      <c r="L92"/>
      <c r="M92"/>
      <c r="N92"/>
    </row>
    <row r="93" spans="4:14" x14ac:dyDescent="0.25">
      <c r="D93"/>
      <c r="E93"/>
      <c r="I93" s="14"/>
      <c r="K93"/>
      <c r="L93"/>
      <c r="M93"/>
      <c r="N93"/>
    </row>
    <row r="94" spans="4:14" x14ac:dyDescent="0.25">
      <c r="D94"/>
      <c r="E94"/>
      <c r="I94" s="14"/>
      <c r="K94"/>
      <c r="L94"/>
      <c r="M94"/>
      <c r="N94"/>
    </row>
    <row r="95" spans="4:14" x14ac:dyDescent="0.25">
      <c r="D95"/>
      <c r="E95"/>
      <c r="I95" s="14"/>
      <c r="K95"/>
      <c r="L95"/>
      <c r="M95"/>
      <c r="N95"/>
    </row>
    <row r="96" spans="4:14" x14ac:dyDescent="0.25">
      <c r="D96"/>
      <c r="E96"/>
      <c r="I96" s="14"/>
      <c r="K96"/>
      <c r="L96"/>
      <c r="M96"/>
      <c r="N96"/>
    </row>
    <row r="97" spans="4:14" x14ac:dyDescent="0.25">
      <c r="D97"/>
      <c r="E97"/>
      <c r="I97" s="14"/>
      <c r="K97"/>
      <c r="L97"/>
      <c r="M97"/>
      <c r="N97"/>
    </row>
    <row r="98" spans="4:14" x14ac:dyDescent="0.25">
      <c r="D98"/>
      <c r="E98"/>
      <c r="I98" s="14"/>
      <c r="K98"/>
      <c r="L98"/>
      <c r="M98"/>
      <c r="N98"/>
    </row>
    <row r="99" spans="4:14" x14ac:dyDescent="0.25">
      <c r="D99"/>
      <c r="E99"/>
      <c r="I99" s="14"/>
      <c r="K99"/>
      <c r="L99"/>
      <c r="M99"/>
      <c r="N99"/>
    </row>
    <row r="100" spans="4:14" x14ac:dyDescent="0.25">
      <c r="D100"/>
      <c r="E100"/>
      <c r="I100" s="14"/>
      <c r="K100"/>
      <c r="L100"/>
      <c r="M100"/>
      <c r="N100"/>
    </row>
    <row r="101" spans="4:14" x14ac:dyDescent="0.25">
      <c r="D101"/>
      <c r="E101"/>
      <c r="I101" s="14"/>
      <c r="K101"/>
      <c r="L101"/>
      <c r="M101"/>
      <c r="N101"/>
    </row>
    <row r="102" spans="4:14" x14ac:dyDescent="0.25">
      <c r="D102"/>
      <c r="E102"/>
      <c r="I102" s="14"/>
      <c r="K102"/>
      <c r="L102"/>
      <c r="M102"/>
      <c r="N102"/>
    </row>
    <row r="103" spans="4:14" x14ac:dyDescent="0.25">
      <c r="D103"/>
      <c r="E103"/>
      <c r="I103" s="14"/>
      <c r="K103"/>
      <c r="L103"/>
      <c r="M103"/>
      <c r="N103"/>
    </row>
    <row r="104" spans="4:14" x14ac:dyDescent="0.25">
      <c r="D104"/>
      <c r="E104"/>
      <c r="I104" s="14"/>
      <c r="K104"/>
      <c r="L104"/>
      <c r="M104"/>
      <c r="N104"/>
    </row>
    <row r="105" spans="4:14" x14ac:dyDescent="0.25">
      <c r="D105"/>
      <c r="E105"/>
      <c r="I105" s="14"/>
      <c r="K105"/>
      <c r="L105"/>
      <c r="M105"/>
      <c r="N105"/>
    </row>
    <row r="106" spans="4:14" x14ac:dyDescent="0.25">
      <c r="D106"/>
      <c r="E106"/>
      <c r="I106" s="14"/>
      <c r="K106"/>
      <c r="L106"/>
      <c r="M106"/>
      <c r="N106"/>
    </row>
    <row r="107" spans="4:14" x14ac:dyDescent="0.25">
      <c r="D107"/>
      <c r="E107"/>
      <c r="I107" s="14"/>
      <c r="K107"/>
      <c r="L107"/>
      <c r="M107"/>
      <c r="N107"/>
    </row>
    <row r="108" spans="4:14" x14ac:dyDescent="0.25">
      <c r="D108"/>
      <c r="E108"/>
      <c r="I108" s="14"/>
      <c r="K108"/>
      <c r="L108"/>
      <c r="M108"/>
      <c r="N108"/>
    </row>
    <row r="109" spans="4:14" x14ac:dyDescent="0.25">
      <c r="D109"/>
      <c r="E109"/>
      <c r="I109" s="14"/>
      <c r="K109"/>
      <c r="L109"/>
      <c r="M109"/>
      <c r="N109"/>
    </row>
    <row r="110" spans="4:14" x14ac:dyDescent="0.25">
      <c r="D110"/>
      <c r="E110"/>
      <c r="I110" s="14"/>
      <c r="K110"/>
      <c r="L110"/>
      <c r="M110"/>
      <c r="N110"/>
    </row>
    <row r="111" spans="4:14" x14ac:dyDescent="0.25">
      <c r="D111"/>
      <c r="E111"/>
      <c r="I111" s="14"/>
      <c r="K111"/>
      <c r="L111"/>
      <c r="M111"/>
      <c r="N111"/>
    </row>
    <row r="112" spans="4:14" x14ac:dyDescent="0.25">
      <c r="D112"/>
      <c r="E112"/>
      <c r="I112" s="14"/>
      <c r="K112"/>
      <c r="L112"/>
      <c r="M112"/>
      <c r="N112"/>
    </row>
    <row r="113" spans="4:14" x14ac:dyDescent="0.25">
      <c r="D113"/>
      <c r="E113"/>
      <c r="I113" s="14"/>
      <c r="K113"/>
      <c r="L113"/>
      <c r="M113"/>
      <c r="N113"/>
    </row>
    <row r="114" spans="4:14" x14ac:dyDescent="0.25">
      <c r="D114"/>
      <c r="E114"/>
      <c r="I114" s="14"/>
      <c r="K114"/>
      <c r="L114"/>
      <c r="M114"/>
      <c r="N114"/>
    </row>
    <row r="115" spans="4:14" x14ac:dyDescent="0.25">
      <c r="D115"/>
      <c r="E115"/>
      <c r="I115" s="14"/>
      <c r="K115"/>
      <c r="L115"/>
      <c r="M115"/>
      <c r="N115"/>
    </row>
    <row r="116" spans="4:14" x14ac:dyDescent="0.25">
      <c r="D116"/>
      <c r="E116"/>
      <c r="I116" s="14"/>
      <c r="K116"/>
      <c r="L116"/>
      <c r="M116"/>
      <c r="N116"/>
    </row>
    <row r="117" spans="4:14" x14ac:dyDescent="0.25">
      <c r="D117"/>
      <c r="E117"/>
      <c r="I117" s="14"/>
      <c r="K117"/>
      <c r="L117"/>
      <c r="M117"/>
      <c r="N117"/>
    </row>
    <row r="118" spans="4:14" x14ac:dyDescent="0.25">
      <c r="D118"/>
      <c r="E118"/>
      <c r="I118" s="14"/>
      <c r="K118"/>
      <c r="L118"/>
      <c r="M118"/>
      <c r="N118"/>
    </row>
    <row r="119" spans="4:14" x14ac:dyDescent="0.25">
      <c r="D119"/>
      <c r="E119"/>
      <c r="I119" s="14"/>
      <c r="K119"/>
      <c r="L119"/>
      <c r="M119"/>
      <c r="N119"/>
    </row>
    <row r="120" spans="4:14" x14ac:dyDescent="0.25">
      <c r="D120"/>
      <c r="E120"/>
      <c r="I120" s="14"/>
      <c r="K120"/>
      <c r="L120"/>
      <c r="M120"/>
      <c r="N120"/>
    </row>
    <row r="121" spans="4:14" x14ac:dyDescent="0.25">
      <c r="D121"/>
      <c r="E121"/>
      <c r="I121" s="14"/>
      <c r="K121"/>
      <c r="L121"/>
      <c r="M121"/>
      <c r="N121"/>
    </row>
    <row r="122" spans="4:14" x14ac:dyDescent="0.25">
      <c r="D122"/>
      <c r="E122"/>
      <c r="I122" s="14"/>
      <c r="K122"/>
      <c r="L122"/>
      <c r="M122"/>
      <c r="N122"/>
    </row>
    <row r="123" spans="4:14" x14ac:dyDescent="0.25">
      <c r="D123"/>
      <c r="E123"/>
      <c r="I123" s="14"/>
      <c r="K123"/>
      <c r="L123"/>
      <c r="M123"/>
      <c r="N123"/>
    </row>
    <row r="124" spans="4:14" x14ac:dyDescent="0.25">
      <c r="D124"/>
      <c r="E124"/>
      <c r="I124" s="14"/>
      <c r="K124"/>
      <c r="L124"/>
      <c r="M124"/>
      <c r="N124"/>
    </row>
    <row r="125" spans="4:14" x14ac:dyDescent="0.25">
      <c r="D125"/>
      <c r="E125"/>
      <c r="I125" s="14"/>
      <c r="K125"/>
      <c r="L125"/>
      <c r="M125"/>
      <c r="N125"/>
    </row>
    <row r="126" spans="4:14" x14ac:dyDescent="0.25">
      <c r="D126"/>
      <c r="E126"/>
      <c r="I126" s="14"/>
      <c r="K126"/>
      <c r="L126"/>
      <c r="M126"/>
      <c r="N126"/>
    </row>
    <row r="127" spans="4:14" x14ac:dyDescent="0.25">
      <c r="D127"/>
      <c r="E127"/>
      <c r="I127" s="14"/>
      <c r="K127"/>
      <c r="L127"/>
      <c r="M127"/>
      <c r="N127"/>
    </row>
    <row r="128" spans="4:14" x14ac:dyDescent="0.25">
      <c r="D128"/>
      <c r="E128"/>
      <c r="I128" s="14"/>
      <c r="K128"/>
      <c r="L128"/>
      <c r="M128"/>
      <c r="N128"/>
    </row>
    <row r="129" spans="4:14" x14ac:dyDescent="0.25">
      <c r="D129"/>
      <c r="E129"/>
      <c r="I129" s="14"/>
      <c r="K129"/>
      <c r="L129"/>
      <c r="M129"/>
      <c r="N129"/>
    </row>
    <row r="130" spans="4:14" x14ac:dyDescent="0.25">
      <c r="D130"/>
      <c r="E130"/>
      <c r="I130" s="14"/>
      <c r="K130"/>
      <c r="L130"/>
      <c r="M130"/>
      <c r="N130"/>
    </row>
    <row r="131" spans="4:14" x14ac:dyDescent="0.25">
      <c r="D131"/>
      <c r="E131"/>
      <c r="I131" s="14"/>
      <c r="K131"/>
      <c r="L131"/>
      <c r="M131"/>
      <c r="N131"/>
    </row>
    <row r="132" spans="4:14" x14ac:dyDescent="0.25">
      <c r="D132"/>
      <c r="E132"/>
      <c r="I132" s="14"/>
      <c r="K132"/>
      <c r="L132"/>
      <c r="M132"/>
      <c r="N132"/>
    </row>
    <row r="133" spans="4:14" x14ac:dyDescent="0.25">
      <c r="D133"/>
      <c r="E133"/>
      <c r="I133" s="14"/>
      <c r="K133"/>
      <c r="L133"/>
      <c r="M133"/>
      <c r="N133"/>
    </row>
    <row r="134" spans="4:14" x14ac:dyDescent="0.25">
      <c r="D134"/>
      <c r="E134"/>
      <c r="I134" s="14"/>
      <c r="K134"/>
      <c r="L134"/>
      <c r="M134"/>
      <c r="N134"/>
    </row>
    <row r="135" spans="4:14" x14ac:dyDescent="0.25">
      <c r="D135"/>
      <c r="E135"/>
      <c r="I135" s="14"/>
      <c r="K135"/>
      <c r="L135"/>
      <c r="M135"/>
      <c r="N135"/>
    </row>
    <row r="136" spans="4:14" x14ac:dyDescent="0.25">
      <c r="D136"/>
      <c r="E136"/>
      <c r="I136" s="14"/>
      <c r="K136"/>
      <c r="L136"/>
      <c r="M136"/>
      <c r="N136"/>
    </row>
    <row r="137" spans="4:14" x14ac:dyDescent="0.25">
      <c r="D137"/>
      <c r="E137"/>
      <c r="I137" s="14"/>
      <c r="K137"/>
      <c r="L137"/>
      <c r="M137"/>
      <c r="N137"/>
    </row>
    <row r="138" spans="4:14" x14ac:dyDescent="0.25">
      <c r="D138"/>
      <c r="E138"/>
      <c r="I138" s="14"/>
      <c r="K138"/>
      <c r="L138"/>
      <c r="M138"/>
      <c r="N138"/>
    </row>
    <row r="139" spans="4:14" x14ac:dyDescent="0.25">
      <c r="D139"/>
      <c r="E139"/>
      <c r="I139" s="14"/>
      <c r="K139"/>
      <c r="L139"/>
      <c r="M139"/>
      <c r="N139"/>
    </row>
    <row r="140" spans="4:14" x14ac:dyDescent="0.25">
      <c r="D140"/>
      <c r="E140"/>
      <c r="I140" s="14"/>
      <c r="K140"/>
      <c r="L140"/>
      <c r="M140"/>
      <c r="N140"/>
    </row>
    <row r="141" spans="4:14" x14ac:dyDescent="0.25">
      <c r="D141"/>
      <c r="E141"/>
      <c r="I141" s="14"/>
      <c r="K141"/>
      <c r="L141"/>
      <c r="M141"/>
      <c r="N141"/>
    </row>
    <row r="142" spans="4:14" x14ac:dyDescent="0.25">
      <c r="D142"/>
      <c r="E142"/>
      <c r="I142" s="14"/>
      <c r="K142"/>
      <c r="L142"/>
      <c r="M142"/>
      <c r="N142"/>
    </row>
    <row r="143" spans="4:14" x14ac:dyDescent="0.25">
      <c r="D143"/>
      <c r="E143"/>
      <c r="I143" s="14"/>
      <c r="K143"/>
      <c r="L143"/>
      <c r="M143"/>
      <c r="N143"/>
    </row>
    <row r="144" spans="4:14" x14ac:dyDescent="0.25">
      <c r="D144"/>
      <c r="E144"/>
      <c r="I144" s="14"/>
      <c r="K144"/>
      <c r="L144"/>
      <c r="M144"/>
      <c r="N144"/>
    </row>
    <row r="145" spans="4:14" x14ac:dyDescent="0.25">
      <c r="D145"/>
      <c r="E145"/>
      <c r="I145" s="14"/>
      <c r="K145"/>
      <c r="L145"/>
      <c r="M145"/>
      <c r="N145"/>
    </row>
    <row r="146" spans="4:14" x14ac:dyDescent="0.25">
      <c r="D146"/>
      <c r="E146"/>
      <c r="I146" s="14"/>
      <c r="K146"/>
      <c r="L146"/>
      <c r="M146"/>
      <c r="N146"/>
    </row>
    <row r="147" spans="4:14" x14ac:dyDescent="0.25">
      <c r="D147"/>
      <c r="E147"/>
      <c r="I147" s="14"/>
      <c r="K147"/>
      <c r="L147"/>
      <c r="M147"/>
      <c r="N147"/>
    </row>
    <row r="148" spans="4:14" x14ac:dyDescent="0.25">
      <c r="D148"/>
      <c r="E148"/>
      <c r="I148" s="14"/>
      <c r="K148"/>
      <c r="L148"/>
      <c r="M148"/>
      <c r="N148"/>
    </row>
    <row r="149" spans="4:14" x14ac:dyDescent="0.25">
      <c r="D149"/>
      <c r="E149"/>
      <c r="I149" s="14"/>
      <c r="K149"/>
      <c r="L149"/>
      <c r="M149"/>
      <c r="N149"/>
    </row>
    <row r="150" spans="4:14" x14ac:dyDescent="0.25">
      <c r="D150"/>
      <c r="E150"/>
      <c r="I150" s="14"/>
      <c r="K150"/>
      <c r="L150"/>
      <c r="M150"/>
      <c r="N150"/>
    </row>
    <row r="151" spans="4:14" x14ac:dyDescent="0.25">
      <c r="D151"/>
      <c r="E151"/>
      <c r="I151" s="14"/>
      <c r="K151"/>
      <c r="L151"/>
      <c r="M151"/>
      <c r="N151"/>
    </row>
    <row r="152" spans="4:14" x14ac:dyDescent="0.25">
      <c r="D152"/>
      <c r="E152"/>
      <c r="I152" s="14"/>
      <c r="K152"/>
      <c r="L152"/>
      <c r="M152"/>
      <c r="N152"/>
    </row>
    <row r="153" spans="4:14" x14ac:dyDescent="0.25">
      <c r="D153"/>
      <c r="E153"/>
      <c r="I153" s="14"/>
      <c r="K153"/>
      <c r="L153"/>
      <c r="M153"/>
      <c r="N153"/>
    </row>
    <row r="154" spans="4:14" x14ac:dyDescent="0.25">
      <c r="D154"/>
      <c r="E154"/>
      <c r="I154" s="14"/>
      <c r="K154"/>
      <c r="L154"/>
      <c r="M154"/>
      <c r="N154"/>
    </row>
    <row r="155" spans="4:14" x14ac:dyDescent="0.25">
      <c r="D155"/>
      <c r="E155"/>
      <c r="I155" s="14"/>
      <c r="K155"/>
      <c r="L155"/>
      <c r="M155"/>
      <c r="N155"/>
    </row>
    <row r="156" spans="4:14" x14ac:dyDescent="0.25">
      <c r="D156"/>
      <c r="E156"/>
      <c r="I156" s="14"/>
      <c r="K156"/>
      <c r="L156"/>
      <c r="M156"/>
      <c r="N156"/>
    </row>
    <row r="157" spans="4:14" x14ac:dyDescent="0.25">
      <c r="D157"/>
      <c r="E157"/>
      <c r="I157" s="14"/>
      <c r="K157"/>
      <c r="L157"/>
      <c r="M157"/>
      <c r="N157"/>
    </row>
    <row r="158" spans="4:14" x14ac:dyDescent="0.25">
      <c r="D158"/>
      <c r="E158"/>
      <c r="I158" s="14"/>
      <c r="K158"/>
      <c r="L158"/>
      <c r="M158"/>
      <c r="N158"/>
    </row>
    <row r="159" spans="4:14" x14ac:dyDescent="0.25">
      <c r="D159"/>
      <c r="E159"/>
      <c r="I159" s="14"/>
      <c r="K159"/>
      <c r="L159"/>
      <c r="M159"/>
      <c r="N159"/>
    </row>
    <row r="160" spans="4:14" x14ac:dyDescent="0.25">
      <c r="D160"/>
      <c r="E160"/>
      <c r="I160" s="14"/>
      <c r="K160"/>
      <c r="L160"/>
      <c r="M160"/>
      <c r="N160"/>
    </row>
    <row r="161" spans="4:14" x14ac:dyDescent="0.25">
      <c r="D161"/>
      <c r="E161"/>
      <c r="I161" s="14"/>
      <c r="K161"/>
      <c r="L161"/>
      <c r="M161"/>
      <c r="N161"/>
    </row>
    <row r="162" spans="4:14" x14ac:dyDescent="0.25">
      <c r="D162"/>
      <c r="E162"/>
      <c r="I162" s="14"/>
      <c r="K162"/>
      <c r="L162"/>
      <c r="M162"/>
      <c r="N162"/>
    </row>
    <row r="163" spans="4:14" x14ac:dyDescent="0.25">
      <c r="D163"/>
      <c r="E163"/>
      <c r="I163" s="14"/>
      <c r="K163"/>
      <c r="L163"/>
      <c r="M163"/>
      <c r="N163"/>
    </row>
  </sheetData>
  <mergeCells count="5">
    <mergeCell ref="A1:C1"/>
    <mergeCell ref="A2:C2"/>
    <mergeCell ref="E2:N2"/>
    <mergeCell ref="A76:B76"/>
    <mergeCell ref="A78:B78"/>
  </mergeCells>
  <printOptions horizontalCentered="1"/>
  <pageMargins left="0.74803149606299213" right="0.70866141732283472" top="1.1811023622047245" bottom="0.51181102362204722" header="0.51181102362204722" footer="0.31496062992125984"/>
  <pageSetup paperSize="9" scale="67" orientation="portrait" r:id="rId1"/>
  <headerFooter alignWithMargins="0">
    <oddHeader>&amp;L&amp;"Arial,Bold"BUCS TEAM SWIMMING CHAMPIONSHIPS - NATIONAL FINALS RESULTS&amp;R&amp;"Arial,Bold"&amp;A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Championship</vt:lpstr>
      <vt:lpstr>Trophy</vt:lpstr>
      <vt:lpstr>Shield</vt:lpstr>
      <vt:lpstr>Championship!Print_Area</vt:lpstr>
      <vt:lpstr>Shield!Print_Area</vt:lpstr>
      <vt:lpstr>Trophy!Print_Area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Alice Robinson</cp:lastModifiedBy>
  <cp:lastPrinted>2017-04-24T12:04:40Z</cp:lastPrinted>
  <dcterms:created xsi:type="dcterms:W3CDTF">1998-11-05T15:30:47Z</dcterms:created>
  <dcterms:modified xsi:type="dcterms:W3CDTF">2019-03-24T13:36:41Z</dcterms:modified>
</cp:coreProperties>
</file>